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91F63AEC-4E55-48BD-811D-CDECBC0A1B27}" xr6:coauthVersionLast="47" xr6:coauthVersionMax="47" xr10:uidLastSave="{00000000-0000-0000-0000-000000000000}"/>
  <workbookProtection workbookAlgorithmName="SHA-512" workbookHashValue="yPx9RonoZ0IdWhM8CH5ewWVmIk7LXuPk3359wjYDZWdwwyknGUZTb6MB04/D0O7qWl0KdfI5+F2xTReQOUnpLg==" workbookSaltValue="GBCrU5bZRH1wJxYfxyHyRg==" workbookSpinCount="100000" lockStructure="1" lockWindows="1"/>
  <bookViews>
    <workbookView xWindow="-120" yWindow="-120" windowWidth="38640" windowHeight="21120" xr2:uid="{00000000-000D-0000-FFFF-FFFF00000000}"/>
  </bookViews>
  <sheets>
    <sheet name="FR" sheetId="11" r:id="rId1"/>
    <sheet name="DE" sheetId="6" r:id="rId2"/>
    <sheet name="IT" sheetId="12" r:id="rId3"/>
    <sheet name="Parameter" sheetId="2" state="hidden" r:id="rId4"/>
  </sheets>
  <definedNames>
    <definedName name="Jahre">Parameter!$B$2:$B$25</definedName>
    <definedName name="Saison">Parameter!$A$2:$A$25</definedName>
    <definedName name="SpT" localSheetId="0">FR!$X$5:$X$11</definedName>
    <definedName name="SpT" localSheetId="2">IT!$X$5:$X$11</definedName>
    <definedName name="SpT">DE!$X$5:$X$11</definedName>
    <definedName name="Stunden">Parameter!$D$2:$D$16</definedName>
    <definedName name="_xlnm.Print_Area" localSheetId="1">DE!$A$1:$R$32</definedName>
    <definedName name="_xlnm.Print_Area" localSheetId="0">FR!$A$1:$R$32</definedName>
    <definedName name="_xlnm.Print_Area" localSheetId="2">IT!$A$1:$R$32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2" l="1"/>
  <c r="H30" i="12"/>
  <c r="M29" i="12"/>
  <c r="H29" i="12"/>
  <c r="M28" i="12"/>
  <c r="H28" i="12"/>
  <c r="M27" i="12"/>
  <c r="H27" i="12"/>
  <c r="M26" i="12"/>
  <c r="H26" i="12"/>
  <c r="M25" i="12"/>
  <c r="H25" i="12"/>
  <c r="O25" i="12" s="1"/>
  <c r="M24" i="12"/>
  <c r="H24" i="12"/>
  <c r="M23" i="12"/>
  <c r="H23" i="12"/>
  <c r="M22" i="12"/>
  <c r="H22" i="12"/>
  <c r="M21" i="12"/>
  <c r="H21" i="12"/>
  <c r="M15" i="12"/>
  <c r="H15" i="12"/>
  <c r="O15" i="12" s="1"/>
  <c r="M14" i="12"/>
  <c r="H14" i="12"/>
  <c r="M13" i="12"/>
  <c r="H13" i="12"/>
  <c r="O13" i="12" s="1"/>
  <c r="M12" i="12"/>
  <c r="H12" i="12"/>
  <c r="O11" i="12"/>
  <c r="M11" i="12"/>
  <c r="H11" i="12"/>
  <c r="M10" i="12"/>
  <c r="H10" i="12"/>
  <c r="M9" i="12"/>
  <c r="H9" i="12"/>
  <c r="M8" i="12"/>
  <c r="H8" i="12"/>
  <c r="M7" i="12"/>
  <c r="H7" i="12"/>
  <c r="O7" i="12" s="1"/>
  <c r="M6" i="12"/>
  <c r="M16" i="12" s="1"/>
  <c r="H6" i="12"/>
  <c r="M5" i="12"/>
  <c r="H5" i="12"/>
  <c r="H16" i="12" s="1"/>
  <c r="M30" i="11"/>
  <c r="O30" i="11" s="1"/>
  <c r="H30" i="11"/>
  <c r="M29" i="11"/>
  <c r="O29" i="11" s="1"/>
  <c r="H29" i="11"/>
  <c r="M28" i="11"/>
  <c r="O28" i="11" s="1"/>
  <c r="H28" i="11"/>
  <c r="M27" i="11"/>
  <c r="O27" i="11" s="1"/>
  <c r="H27" i="11"/>
  <c r="M26" i="11"/>
  <c r="O26" i="11" s="1"/>
  <c r="H26" i="11"/>
  <c r="M25" i="11"/>
  <c r="O25" i="11" s="1"/>
  <c r="H25" i="11"/>
  <c r="O24" i="11"/>
  <c r="M24" i="11"/>
  <c r="H24" i="11"/>
  <c r="M23" i="11"/>
  <c r="H23" i="11"/>
  <c r="M22" i="11"/>
  <c r="H22" i="11"/>
  <c r="O22" i="11" s="1"/>
  <c r="M21" i="11"/>
  <c r="H21" i="11"/>
  <c r="H31" i="11" s="1"/>
  <c r="M15" i="11"/>
  <c r="O15" i="11" s="1"/>
  <c r="H15" i="11"/>
  <c r="M14" i="11"/>
  <c r="O14" i="11" s="1"/>
  <c r="H14" i="11"/>
  <c r="O13" i="11"/>
  <c r="M13" i="11"/>
  <c r="H13" i="11"/>
  <c r="O12" i="11"/>
  <c r="M12" i="11"/>
  <c r="H12" i="11"/>
  <c r="M11" i="11"/>
  <c r="H11" i="11"/>
  <c r="O11" i="11" s="1"/>
  <c r="M10" i="11"/>
  <c r="H10" i="11"/>
  <c r="O10" i="11" s="1"/>
  <c r="M9" i="11"/>
  <c r="H9" i="11"/>
  <c r="O9" i="11" s="1"/>
  <c r="M8" i="11"/>
  <c r="O8" i="11" s="1"/>
  <c r="H8" i="11"/>
  <c r="M7" i="11"/>
  <c r="O7" i="11" s="1"/>
  <c r="H7" i="11"/>
  <c r="M6" i="11"/>
  <c r="H6" i="11"/>
  <c r="M5" i="11"/>
  <c r="H5" i="11"/>
  <c r="H5" i="6"/>
  <c r="H6" i="6"/>
  <c r="A3" i="2"/>
  <c r="M30" i="6"/>
  <c r="M29" i="6"/>
  <c r="M28" i="6"/>
  <c r="M27" i="6"/>
  <c r="M26" i="6"/>
  <c r="M25" i="6"/>
  <c r="M24" i="6"/>
  <c r="M23" i="6"/>
  <c r="M22" i="6"/>
  <c r="M21" i="6"/>
  <c r="M5" i="6"/>
  <c r="H16" i="11" l="1"/>
  <c r="O23" i="11"/>
  <c r="O5" i="11"/>
  <c r="O24" i="12"/>
  <c r="H31" i="12"/>
  <c r="O29" i="12"/>
  <c r="O26" i="12"/>
  <c r="O30" i="12"/>
  <c r="O23" i="12"/>
  <c r="O27" i="12"/>
  <c r="O28" i="12"/>
  <c r="O22" i="12"/>
  <c r="O9" i="12"/>
  <c r="O8" i="12"/>
  <c r="O12" i="12"/>
  <c r="O10" i="12"/>
  <c r="O14" i="12"/>
  <c r="O5" i="6"/>
  <c r="M31" i="12"/>
  <c r="O5" i="12"/>
  <c r="O21" i="12"/>
  <c r="O6" i="12"/>
  <c r="M31" i="11"/>
  <c r="M16" i="11"/>
  <c r="O6" i="11"/>
  <c r="O21" i="11"/>
  <c r="O32" i="11" l="1"/>
  <c r="O17" i="11"/>
  <c r="O32" i="12"/>
  <c r="O17" i="12"/>
  <c r="M15" i="6"/>
  <c r="M14" i="6"/>
  <c r="M13" i="6"/>
  <c r="M12" i="6"/>
  <c r="M11" i="6"/>
  <c r="M10" i="6"/>
  <c r="M9" i="6"/>
  <c r="M8" i="6"/>
  <c r="M7" i="6"/>
  <c r="M6" i="6"/>
  <c r="O6" i="6" s="1"/>
  <c r="H30" i="6" l="1"/>
  <c r="O30" i="6" s="1"/>
  <c r="H29" i="6"/>
  <c r="O29" i="6" s="1"/>
  <c r="H28" i="6"/>
  <c r="O28" i="6" s="1"/>
  <c r="H27" i="6"/>
  <c r="O27" i="6" s="1"/>
  <c r="H26" i="6"/>
  <c r="O26" i="6" s="1"/>
  <c r="H25" i="6"/>
  <c r="O25" i="6" s="1"/>
  <c r="H24" i="6"/>
  <c r="O24" i="6" s="1"/>
  <c r="H23" i="6"/>
  <c r="O23" i="6" s="1"/>
  <c r="H22" i="6"/>
  <c r="O22" i="6" s="1"/>
  <c r="H21" i="6"/>
  <c r="O21" i="6" s="1"/>
  <c r="H15" i="6"/>
  <c r="O15" i="6" s="1"/>
  <c r="H14" i="6"/>
  <c r="O14" i="6" s="1"/>
  <c r="H13" i="6"/>
  <c r="O13" i="6" s="1"/>
  <c r="H12" i="6"/>
  <c r="O12" i="6" s="1"/>
  <c r="H11" i="6"/>
  <c r="O11" i="6" s="1"/>
  <c r="H10" i="6"/>
  <c r="O10" i="6" s="1"/>
  <c r="H9" i="6"/>
  <c r="O9" i="6" s="1"/>
  <c r="H8" i="6"/>
  <c r="O8" i="6" s="1"/>
  <c r="H7" i="6"/>
  <c r="O7" i="6" s="1"/>
  <c r="O17" i="6" l="1"/>
  <c r="O32" i="6"/>
  <c r="M16" i="6"/>
  <c r="M31" i="6"/>
  <c r="H16" i="6"/>
  <c r="H31" i="6"/>
  <c r="A20" i="2" l="1"/>
  <c r="A21" i="2"/>
  <c r="A22" i="2"/>
  <c r="A23" i="2"/>
  <c r="A24" i="2"/>
  <c r="A25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<sst xmlns="http://schemas.openxmlformats.org/spreadsheetml/2006/main" count="142" uniqueCount="92">
  <si>
    <t>Saison</t>
  </si>
  <si>
    <t>Elite</t>
  </si>
  <si>
    <t>Saisonen</t>
  </si>
  <si>
    <t>NW-RM</t>
  </si>
  <si>
    <t>Jahre</t>
  </si>
  <si>
    <t>NW-TU</t>
  </si>
  <si>
    <t>Summe</t>
  </si>
  <si>
    <t>Name:</t>
  </si>
  <si>
    <t>Turniere</t>
  </si>
  <si>
    <t>Geburtsdatum:</t>
  </si>
  <si>
    <t>Lizenznummer:</t>
  </si>
  <si>
    <t>Volleyballalter</t>
  </si>
  <si>
    <t>Beachvolleyballalter</t>
  </si>
  <si>
    <t>Stagione</t>
  </si>
  <si>
    <t>Numero di licenza:</t>
  </si>
  <si>
    <t>Nome:</t>
  </si>
  <si>
    <t>Data di nascita:</t>
  </si>
  <si>
    <t>TpW</t>
  </si>
  <si>
    <t>SpT</t>
  </si>
  <si>
    <t>WpJ</t>
  </si>
  <si>
    <t>2021/2022</t>
  </si>
  <si>
    <t>2020/2021</t>
  </si>
  <si>
    <t>2019/2020</t>
  </si>
  <si>
    <t>Date de naissance :</t>
  </si>
  <si>
    <t>Nom :</t>
  </si>
  <si>
    <t>Manuel Muster</t>
  </si>
  <si>
    <t>30.02.2000</t>
  </si>
  <si>
    <t>Volleyballtrainings</t>
  </si>
  <si>
    <t>Beachvolleyballtrainings</t>
  </si>
  <si>
    <t>Volleyballwettkampf</t>
  </si>
  <si>
    <t>Beachvolleyballwettkampf</t>
  </si>
  <si>
    <r>
      <rPr>
        <b/>
        <sz val="9"/>
        <color theme="1"/>
        <rFont val="Calibri"/>
        <family val="2"/>
        <scheme val="minor"/>
      </rPr>
      <t>Anzahl der Beachvolleyballturniere</t>
    </r>
    <r>
      <rPr>
        <sz val="9"/>
        <color theme="1"/>
        <rFont val="Calibri"/>
        <family val="2"/>
        <scheme val="minor"/>
      </rPr>
      <t xml:space="preserve">
pro Jahr</t>
    </r>
  </si>
  <si>
    <t>2022/2023</t>
  </si>
  <si>
    <t>2023/2024</t>
  </si>
  <si>
    <t>Num. de licence :</t>
  </si>
  <si>
    <t>Compétition de volleyball</t>
  </si>
  <si>
    <t>Entraînements de volleyball</t>
  </si>
  <si>
    <t>Compétition de beach volley</t>
  </si>
  <si>
    <t>Entraînements de beach volley</t>
  </si>
  <si>
    <t>Trainings-wochen pro Saison*</t>
  </si>
  <si>
    <t>Trainings-einheiten
pro Woche</t>
  </si>
  <si>
    <t>Stunden pro Trainings-einheit</t>
  </si>
  <si>
    <t>Heures par unité d'entraînement</t>
  </si>
  <si>
    <t>Semaines d'entraînement par saison*</t>
  </si>
  <si>
    <r>
      <rPr>
        <sz val="8"/>
        <rFont val="Calibri"/>
        <family val="2"/>
        <scheme val="minor"/>
      </rPr>
      <t xml:space="preserve">Jours de camp d'entrainement </t>
    </r>
    <r>
      <rPr>
        <sz val="8"/>
        <color rgb="FFFF0000"/>
        <rFont val="Calibri"/>
        <family val="2"/>
        <scheme val="minor"/>
      </rPr>
      <t>supplémentaires</t>
    </r>
  </si>
  <si>
    <t>Unités d'entraînement par semaine</t>
  </si>
  <si>
    <t>* ein durchschnittliches Schuljahr hat ca. 38 Schulwochen</t>
  </si>
  <si>
    <t>* une année scolaire moyenne compte environ 38 semaines d'école</t>
  </si>
  <si>
    <r>
      <rPr>
        <b/>
        <sz val="9"/>
        <color theme="1"/>
        <rFont val="Calibri"/>
        <family val="2"/>
        <scheme val="minor"/>
      </rPr>
      <t>Spiel in der Erwachsenenligen</t>
    </r>
    <r>
      <rPr>
        <sz val="9"/>
        <color theme="1"/>
        <rFont val="Calibri"/>
        <family val="2"/>
        <scheme val="minor"/>
      </rPr>
      <t xml:space="preserve">
(3 Gewinnsätze)</t>
    </r>
  </si>
  <si>
    <r>
      <rPr>
        <b/>
        <sz val="9"/>
        <color theme="1"/>
        <rFont val="Calibri"/>
        <family val="2"/>
        <scheme val="minor"/>
      </rPr>
      <t xml:space="preserve">Anzahl der Junior:innenturniere
</t>
    </r>
    <r>
      <rPr>
        <sz val="9"/>
        <color theme="1"/>
        <rFont val="Calibri"/>
        <family val="2"/>
        <scheme val="minor"/>
      </rPr>
      <t>pro Jahr</t>
    </r>
  </si>
  <si>
    <r>
      <rPr>
        <b/>
        <sz val="9"/>
        <color theme="1"/>
        <rFont val="Calibri"/>
        <family val="2"/>
        <scheme val="minor"/>
      </rPr>
      <t>Spiele in den Junior:innenligen</t>
    </r>
    <r>
      <rPr>
        <sz val="9"/>
        <color theme="1"/>
        <rFont val="Calibri"/>
        <family val="2"/>
        <scheme val="minor"/>
      </rPr>
      <t xml:space="preserve">
(2 Gewinnsätze)</t>
    </r>
  </si>
  <si>
    <t>Training-stunden pro Jahr</t>
  </si>
  <si>
    <t>Wettkampf-stunden pro Jahr</t>
  </si>
  <si>
    <t>Beach-volleyball-stunden/ Jahr</t>
  </si>
  <si>
    <t>Volleyball-stunden/ Jahr</t>
  </si>
  <si>
    <t>Heures d'entrainement par an</t>
  </si>
  <si>
    <t>Heures de compétition par an</t>
  </si>
  <si>
    <t>Heures de volleyball par an</t>
  </si>
  <si>
    <t>Heures de beach-volley/an</t>
  </si>
  <si>
    <r>
      <rPr>
        <b/>
        <sz val="9"/>
        <color theme="1"/>
        <rFont val="Calibri"/>
        <family val="2"/>
        <scheme val="minor"/>
      </rPr>
      <t>Matchs dans les ligues pour adultes</t>
    </r>
    <r>
      <rPr>
        <sz val="9"/>
        <color theme="1"/>
        <rFont val="Calibri"/>
        <family val="2"/>
        <scheme val="minor"/>
      </rPr>
      <t xml:space="preserve">
(3 sets gagnants)</t>
    </r>
  </si>
  <si>
    <r>
      <rPr>
        <b/>
        <sz val="9"/>
        <color theme="1"/>
        <rFont val="Calibri"/>
        <family val="2"/>
        <scheme val="minor"/>
      </rPr>
      <t>Matchs dans les ligues juniors:intérieures</t>
    </r>
    <r>
      <rPr>
        <sz val="9"/>
        <color theme="1"/>
        <rFont val="Calibri"/>
        <family val="2"/>
        <scheme val="minor"/>
      </rPr>
      <t xml:space="preserve">
(2 sets gagnants)</t>
    </r>
  </si>
  <si>
    <r>
      <rPr>
        <b/>
        <sz val="9"/>
        <color theme="1"/>
        <rFont val="Calibri"/>
        <family val="2"/>
        <scheme val="minor"/>
      </rPr>
      <t xml:space="preserve">Nombre de tournois junior:ini
</t>
    </r>
    <r>
      <rPr>
        <sz val="9"/>
        <color theme="1"/>
        <rFont val="Calibri"/>
        <family val="2"/>
        <scheme val="minor"/>
      </rPr>
      <t>par an</t>
    </r>
  </si>
  <si>
    <r>
      <rPr>
        <b/>
        <sz val="9"/>
        <color theme="1"/>
        <rFont val="Calibri"/>
        <family val="2"/>
        <scheme val="minor"/>
      </rPr>
      <t xml:space="preserve">Nombre de tournois de beach volley
</t>
    </r>
    <r>
      <rPr>
        <sz val="9"/>
        <color theme="1"/>
        <rFont val="Calibri"/>
        <family val="2"/>
        <scheme val="minor"/>
      </rPr>
      <t>par an</t>
    </r>
  </si>
  <si>
    <t>Âge du beach volley</t>
  </si>
  <si>
    <t>Âge du volleyball</t>
  </si>
  <si>
    <t>Gelbe Felder ausfüllem</t>
  </si>
  <si>
    <t>Blaue Felder Dropdown Menü verwenden</t>
  </si>
  <si>
    <t>Remplir les champs jaunes</t>
  </si>
  <si>
    <t>Utiliser le menu déroulant des champs bleus</t>
  </si>
  <si>
    <t>Compilare i campi gialli</t>
  </si>
  <si>
    <t>Utilizzare il menu a tendina dei campi blu</t>
  </si>
  <si>
    <t>Età della pallavolo</t>
  </si>
  <si>
    <t>Età del beach volley</t>
  </si>
  <si>
    <r>
      <rPr>
        <sz val="8"/>
        <color rgb="FFFF0000"/>
        <rFont val="Calibri"/>
        <family val="2"/>
        <scheme val="minor"/>
      </rPr>
      <t>Zusätzliche</t>
    </r>
    <r>
      <rPr>
        <sz val="8"/>
        <color theme="1"/>
        <rFont val="Calibri"/>
        <family val="2"/>
        <scheme val="minor"/>
      </rPr>
      <t xml:space="preserve"> Trainings-lagertage</t>
    </r>
  </si>
  <si>
    <t>Jahr</t>
  </si>
  <si>
    <t>Anno</t>
  </si>
  <si>
    <t>Année</t>
  </si>
  <si>
    <t>Allenamento di pallavolo</t>
  </si>
  <si>
    <t>Competizione di pallavolo</t>
  </si>
  <si>
    <t>Allenamento di beach volley</t>
  </si>
  <si>
    <t>Competizione di beach volley</t>
  </si>
  <si>
    <t>Ore di allenamento all'anno</t>
  </si>
  <si>
    <t>Settimane di allenamento per stagione*</t>
  </si>
  <si>
    <t>Ore per sessione di allenamento</t>
  </si>
  <si>
    <t>Unità di allenamento per settimana</t>
  </si>
  <si>
    <r>
      <t xml:space="preserve">Giorni di allenamento </t>
    </r>
    <r>
      <rPr>
        <sz val="8"/>
        <color rgb="FFFF0000"/>
        <rFont val="Calibri"/>
        <family val="2"/>
        <scheme val="minor"/>
      </rPr>
      <t>supplementari</t>
    </r>
  </si>
  <si>
    <r>
      <rPr>
        <b/>
        <sz val="9"/>
        <color theme="1"/>
        <rFont val="Calibri"/>
        <family val="2"/>
        <scheme val="minor"/>
      </rPr>
      <t xml:space="preserve">Numero di tornei juniores </t>
    </r>
    <r>
      <rPr>
        <sz val="9"/>
        <color theme="1"/>
        <rFont val="Calibri"/>
        <family val="2"/>
        <scheme val="minor"/>
      </rPr>
      <t>all'anno</t>
    </r>
  </si>
  <si>
    <r>
      <rPr>
        <b/>
        <sz val="9"/>
        <color theme="1"/>
        <rFont val="Calibri"/>
        <family val="2"/>
        <scheme val="minor"/>
      </rPr>
      <t>Partite nei campionati juniores</t>
    </r>
    <r>
      <rPr>
        <sz val="9"/>
        <color theme="1"/>
        <rFont val="Calibri"/>
        <family val="2"/>
        <scheme val="minor"/>
      </rPr>
      <t xml:space="preserve">
(2 set vinti)</t>
    </r>
  </si>
  <si>
    <r>
      <rPr>
        <b/>
        <sz val="9"/>
        <color theme="1"/>
        <rFont val="Calibri"/>
        <family val="2"/>
        <scheme val="minor"/>
      </rPr>
      <t>Partite dei campionati per adulti</t>
    </r>
    <r>
      <rPr>
        <sz val="9"/>
        <color theme="1"/>
        <rFont val="Calibri"/>
        <family val="2"/>
        <scheme val="minor"/>
      </rPr>
      <t xml:space="preserve">
(3 set vincenti)</t>
    </r>
  </si>
  <si>
    <r>
      <rPr>
        <b/>
        <sz val="9"/>
        <color theme="1"/>
        <rFont val="Calibri"/>
        <family val="2"/>
        <scheme val="minor"/>
      </rPr>
      <t>Numero di tornei di beach volley</t>
    </r>
    <r>
      <rPr>
        <sz val="9"/>
        <color theme="1"/>
        <rFont val="Calibri"/>
        <family val="2"/>
        <scheme val="minor"/>
      </rPr>
      <t xml:space="preserve">
all'anno</t>
    </r>
  </si>
  <si>
    <t>Stunden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</si>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</sst>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&quot;[&quot;0.0&quot;h/Sp]&quot;"/>
    <numFmt numFmtId="166" formatCode="_-* #,##0_-;\-* #,##0_-;_-* &quot;-&quot;??_-;_-@_-"/>
    <numFmt numFmtId="167" formatCode="_-* #,##0_-;\-* #,##0.0_-;_-* &quot;-&quot;??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2" fillId="0" borderId="0" xfId="0" applyFont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>
      <alignment horizontal="right"/>
    </xf>
    <xf numFmtId="0" fontId="10" fillId="0" borderId="11" xfId="0" applyFont="1" applyBorder="1" applyAlignment="1" applyProtection="1">
      <alignment horizontal="left" vertical="top" wrapText="1"/>
      <protection hidden="1"/>
    </xf>
    <xf numFmtId="0" fontId="10" fillId="0" borderId="12" xfId="0" applyFont="1" applyBorder="1" applyAlignment="1" applyProtection="1">
      <alignment horizontal="left" vertical="top" wrapText="1"/>
      <protection hidden="1"/>
    </xf>
    <xf numFmtId="0" fontId="10" fillId="0" borderId="2" xfId="0" applyFont="1" applyBorder="1" applyAlignment="1" applyProtection="1">
      <alignment horizontal="left" vertical="top" wrapText="1"/>
      <protection hidden="1"/>
    </xf>
    <xf numFmtId="0" fontId="15" fillId="0" borderId="11" xfId="0" applyFont="1" applyBorder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top" wrapText="1"/>
      <protection hidden="1"/>
    </xf>
    <xf numFmtId="0" fontId="10" fillId="0" borderId="0" xfId="0" applyFont="1" applyProtection="1">
      <protection hidden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top"/>
      <protection hidden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8" fillId="0" borderId="0" xfId="0" applyFont="1" applyAlignment="1" applyProtection="1">
      <alignment horizontal="right" vertical="center"/>
      <protection hidden="1"/>
    </xf>
    <xf numFmtId="0" fontId="1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center" vertical="top"/>
    </xf>
    <xf numFmtId="0" fontId="15" fillId="0" borderId="2" xfId="0" applyFont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hidden="1"/>
    </xf>
    <xf numFmtId="165" fontId="22" fillId="0" borderId="0" xfId="0" applyNumberFormat="1" applyFont="1" applyAlignment="1" applyProtection="1">
      <alignment horizontal="left"/>
      <protection hidden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 wrapText="1"/>
      <protection hidden="1"/>
    </xf>
    <xf numFmtId="0" fontId="5" fillId="0" borderId="0" xfId="0" applyFont="1"/>
    <xf numFmtId="0" fontId="2" fillId="0" borderId="2" xfId="0" applyFont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>
      <alignment horizontal="left"/>
    </xf>
    <xf numFmtId="0" fontId="15" fillId="0" borderId="12" xfId="0" applyFont="1" applyBorder="1" applyAlignment="1" applyProtection="1">
      <alignment horizontal="left" vertical="top" wrapText="1"/>
      <protection hidden="1"/>
    </xf>
    <xf numFmtId="0" fontId="15" fillId="0" borderId="13" xfId="0" applyFont="1" applyBorder="1" applyAlignment="1" applyProtection="1">
      <alignment horizontal="left" vertical="top" wrapText="1"/>
      <protection hidden="1"/>
    </xf>
    <xf numFmtId="0" fontId="1" fillId="2" borderId="8" xfId="0" applyFont="1" applyFill="1" applyBorder="1" applyAlignment="1" applyProtection="1">
      <alignment horizontal="left"/>
      <protection locked="0" hidden="1"/>
    </xf>
    <xf numFmtId="0" fontId="1" fillId="2" borderId="10" xfId="0" applyFont="1" applyFill="1" applyBorder="1" applyAlignment="1" applyProtection="1">
      <alignment horizontal="left"/>
      <protection locked="0" hidden="1"/>
    </xf>
    <xf numFmtId="0" fontId="1" fillId="2" borderId="14" xfId="0" applyFont="1" applyFill="1" applyBorder="1" applyAlignment="1" applyProtection="1">
      <alignment horizontal="left"/>
      <protection locked="0" hidden="1"/>
    </xf>
    <xf numFmtId="0" fontId="1" fillId="2" borderId="3" xfId="0" applyFont="1" applyFill="1" applyBorder="1" applyAlignment="1" applyProtection="1">
      <alignment horizontal="left"/>
      <protection locked="0" hidden="1"/>
    </xf>
    <xf numFmtId="0" fontId="1" fillId="2" borderId="4" xfId="0" applyFont="1" applyFill="1" applyBorder="1" applyAlignment="1" applyProtection="1">
      <alignment horizontal="left"/>
      <protection locked="0" hidden="1"/>
    </xf>
    <xf numFmtId="0" fontId="1" fillId="2" borderId="15" xfId="0" applyFont="1" applyFill="1" applyBorder="1" applyAlignment="1" applyProtection="1">
      <alignment horizontal="left"/>
      <protection locked="0" hidden="1"/>
    </xf>
    <xf numFmtId="0" fontId="1" fillId="2" borderId="5" xfId="0" applyFont="1" applyFill="1" applyBorder="1" applyAlignment="1" applyProtection="1">
      <alignment horizontal="left"/>
      <protection locked="0" hidden="1"/>
    </xf>
    <xf numFmtId="0" fontId="1" fillId="2" borderId="7" xfId="0" applyFont="1" applyFill="1" applyBorder="1" applyAlignment="1" applyProtection="1">
      <alignment horizontal="left"/>
      <protection locked="0" hidden="1"/>
    </xf>
    <xf numFmtId="0" fontId="1" fillId="2" borderId="16" xfId="0" applyFont="1" applyFill="1" applyBorder="1" applyAlignment="1" applyProtection="1">
      <alignment horizontal="left"/>
      <protection locked="0" hidden="1"/>
    </xf>
    <xf numFmtId="0" fontId="1" fillId="2" borderId="8" xfId="0" applyFont="1" applyFill="1" applyBorder="1" applyAlignment="1" applyProtection="1">
      <alignment horizontal="left" vertical="top"/>
      <protection locked="0" hidden="1"/>
    </xf>
    <xf numFmtId="0" fontId="1" fillId="2" borderId="9" xfId="0" applyFont="1" applyFill="1" applyBorder="1" applyAlignment="1" applyProtection="1">
      <alignment horizontal="left" vertical="top"/>
      <protection locked="0" hidden="1"/>
    </xf>
    <xf numFmtId="0" fontId="1" fillId="2" borderId="3" xfId="0" applyFont="1" applyFill="1" applyBorder="1" applyAlignment="1" applyProtection="1">
      <alignment horizontal="left" vertical="top"/>
      <protection locked="0" hidden="1"/>
    </xf>
    <xf numFmtId="0" fontId="1" fillId="2" borderId="1" xfId="0" applyFont="1" applyFill="1" applyBorder="1" applyAlignment="1" applyProtection="1">
      <alignment horizontal="left" vertical="top"/>
      <protection locked="0" hidden="1"/>
    </xf>
    <xf numFmtId="0" fontId="1" fillId="2" borderId="5" xfId="0" applyFont="1" applyFill="1" applyBorder="1" applyAlignment="1" applyProtection="1">
      <alignment horizontal="left" vertical="top"/>
      <protection locked="0" hidden="1"/>
    </xf>
    <xf numFmtId="0" fontId="1" fillId="2" borderId="6" xfId="0" applyFont="1" applyFill="1" applyBorder="1" applyAlignment="1" applyProtection="1">
      <alignment horizontal="left" vertical="top"/>
      <protection locked="0" hidden="1"/>
    </xf>
    <xf numFmtId="0" fontId="8" fillId="3" borderId="14" xfId="0" applyFont="1" applyFill="1" applyBorder="1" applyAlignment="1" applyProtection="1">
      <alignment horizontal="left"/>
      <protection locked="0" hidden="1"/>
    </xf>
    <xf numFmtId="0" fontId="8" fillId="3" borderId="15" xfId="0" applyFont="1" applyFill="1" applyBorder="1" applyAlignment="1" applyProtection="1">
      <alignment horizontal="left"/>
      <protection locked="0" hidden="1"/>
    </xf>
    <xf numFmtId="0" fontId="8" fillId="3" borderId="16" xfId="0" applyFont="1" applyFill="1" applyBorder="1" applyAlignment="1" applyProtection="1">
      <alignment horizontal="left"/>
      <protection locked="0" hidden="1"/>
    </xf>
    <xf numFmtId="0" fontId="0" fillId="2" borderId="0" xfId="0" applyFill="1" applyProtection="1">
      <protection hidden="1"/>
    </xf>
    <xf numFmtId="0" fontId="1" fillId="0" borderId="14" xfId="0" applyFont="1" applyBorder="1" applyAlignment="1" applyProtection="1">
      <alignment horizontal="left"/>
      <protection hidden="1"/>
    </xf>
    <xf numFmtId="0" fontId="1" fillId="0" borderId="15" xfId="0" applyFont="1" applyBorder="1" applyAlignment="1" applyProtection="1">
      <alignment horizontal="left"/>
      <protection hidden="1"/>
    </xf>
    <xf numFmtId="0" fontId="1" fillId="0" borderId="16" xfId="0" applyFont="1" applyBorder="1" applyAlignment="1" applyProtection="1">
      <alignment horizontal="left"/>
      <protection hidden="1"/>
    </xf>
    <xf numFmtId="1" fontId="8" fillId="0" borderId="2" xfId="0" applyNumberFormat="1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top" wrapText="1"/>
      <protection hidden="1"/>
    </xf>
    <xf numFmtId="0" fontId="24" fillId="0" borderId="2" xfId="0" applyFont="1" applyBorder="1" applyAlignment="1" applyProtection="1">
      <alignment horizontal="left" vertical="top" wrapText="1"/>
      <protection hidden="1"/>
    </xf>
    <xf numFmtId="0" fontId="24" fillId="0" borderId="14" xfId="0" applyFont="1" applyBorder="1" applyAlignment="1" applyProtection="1">
      <alignment horizontal="left" vertical="top" wrapText="1"/>
      <protection hidden="1"/>
    </xf>
    <xf numFmtId="0" fontId="24" fillId="0" borderId="15" xfId="0" applyFont="1" applyBorder="1" applyAlignment="1" applyProtection="1">
      <alignment horizontal="left" vertical="top" wrapText="1"/>
      <protection hidden="1"/>
    </xf>
    <xf numFmtId="0" fontId="24" fillId="0" borderId="16" xfId="0" applyFont="1" applyBorder="1" applyAlignment="1" applyProtection="1">
      <alignment horizontal="left" vertical="top" wrapText="1"/>
      <protection hidden="1"/>
    </xf>
    <xf numFmtId="0" fontId="23" fillId="0" borderId="0" xfId="0" applyFont="1" applyAlignment="1" applyProtection="1">
      <alignment horizontal="left" vertical="top" wrapText="1"/>
      <protection hidden="1"/>
    </xf>
    <xf numFmtId="166" fontId="25" fillId="0" borderId="2" xfId="1" applyNumberFormat="1" applyFont="1" applyFill="1" applyBorder="1" applyAlignment="1" applyProtection="1">
      <alignment horizontal="left" vertical="top" wrapText="1"/>
      <protection hidden="1"/>
    </xf>
    <xf numFmtId="166" fontId="24" fillId="0" borderId="0" xfId="1" applyNumberFormat="1" applyFont="1" applyFill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vertical="top" wrapText="1"/>
      <protection hidden="1"/>
    </xf>
    <xf numFmtId="167" fontId="2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0" fontId="27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27" fillId="0" borderId="0" xfId="0" applyFont="1"/>
    <xf numFmtId="0" fontId="27" fillId="0" borderId="0" xfId="0" applyFont="1" applyAlignment="1" applyProtection="1">
      <alignment vertical="top" wrapText="1"/>
      <protection hidden="1"/>
    </xf>
    <xf numFmtId="0" fontId="27" fillId="0" borderId="0" xfId="0" applyFont="1" applyAlignment="1">
      <alignment horizontal="center"/>
    </xf>
    <xf numFmtId="164" fontId="1" fillId="3" borderId="9" xfId="0" applyNumberFormat="1" applyFont="1" applyFill="1" applyBorder="1" applyAlignment="1" applyProtection="1">
      <alignment horizontal="left"/>
      <protection locked="0" hidden="1"/>
    </xf>
    <xf numFmtId="164" fontId="1" fillId="3" borderId="1" xfId="0" applyNumberFormat="1" applyFont="1" applyFill="1" applyBorder="1" applyAlignment="1" applyProtection="1">
      <alignment horizontal="left"/>
      <protection locked="0" hidden="1"/>
    </xf>
    <xf numFmtId="164" fontId="1" fillId="3" borderId="6" xfId="0" applyNumberFormat="1" applyFont="1" applyFill="1" applyBorder="1" applyAlignment="1" applyProtection="1">
      <alignment horizontal="left"/>
      <protection locked="0" hidden="1"/>
    </xf>
    <xf numFmtId="2" fontId="0" fillId="0" borderId="0" xfId="0" applyNumberFormat="1"/>
    <xf numFmtId="0" fontId="7" fillId="2" borderId="0" xfId="0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/>
      <protection locked="0" hidden="1"/>
    </xf>
    <xf numFmtId="14" fontId="7" fillId="2" borderId="0" xfId="0" applyNumberFormat="1" applyFont="1" applyFill="1" applyAlignment="1" applyProtection="1">
      <alignment horizontal="left"/>
      <protection locked="0" hidden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FF58-FE18-4D71-B101-55B58A87F4E7}">
  <sheetPr>
    <pageSetUpPr fitToPage="1"/>
  </sheetPr>
  <dimension ref="A1:AC115"/>
  <sheetViews>
    <sheetView windowProtection="1" showGridLines="0" tabSelected="1" zoomScaleNormal="100" workbookViewId="0">
      <selection activeCell="F6" sqref="F6"/>
    </sheetView>
  </sheetViews>
  <sheetFormatPr baseColWidth="10" defaultColWidth="9.140625" defaultRowHeight="15" x14ac:dyDescent="0.25"/>
  <cols>
    <col min="1" max="1" width="2.7109375" style="3" customWidth="1"/>
    <col min="2" max="2" width="12.7109375" style="3" customWidth="1"/>
    <col min="3" max="3" width="2.7109375" style="3" customWidth="1"/>
    <col min="4" max="8" width="11.7109375" style="3" customWidth="1"/>
    <col min="9" max="9" width="3" style="3" customWidth="1"/>
    <col min="10" max="12" width="18.7109375" style="3" customWidth="1"/>
    <col min="13" max="13" width="10.7109375" style="3" customWidth="1"/>
    <col min="14" max="14" width="2.7109375" style="3" customWidth="1"/>
    <col min="15" max="15" width="11.7109375" style="40" customWidth="1"/>
    <col min="16" max="16" width="10.7109375" style="3" hidden="1" customWidth="1"/>
    <col min="17" max="17" width="2.7109375" style="3" hidden="1" customWidth="1"/>
    <col min="18" max="18" width="10.7109375" style="17" hidden="1" customWidth="1"/>
    <col min="19" max="19" width="2.7109375" style="3" hidden="1" customWidth="1"/>
    <col min="20" max="20" width="9.140625" hidden="1" customWidth="1"/>
    <col min="21" max="25" width="0" hidden="1" customWidth="1"/>
  </cols>
  <sheetData>
    <row r="1" spans="1:29" s="49" customFormat="1" ht="15.75" x14ac:dyDescent="0.25">
      <c r="A1" s="47"/>
      <c r="B1" s="47"/>
      <c r="C1" s="6" t="s">
        <v>34</v>
      </c>
      <c r="D1" s="95"/>
      <c r="E1" s="95"/>
      <c r="F1" s="47"/>
      <c r="G1" s="6" t="s">
        <v>24</v>
      </c>
      <c r="H1" s="96"/>
      <c r="I1" s="96"/>
      <c r="J1" s="96"/>
      <c r="K1" s="96"/>
      <c r="L1" s="47"/>
      <c r="M1" s="6" t="s">
        <v>23</v>
      </c>
      <c r="N1" s="97"/>
      <c r="O1" s="97"/>
      <c r="P1" s="47"/>
      <c r="Q1" s="47"/>
      <c r="R1" s="48"/>
      <c r="S1" s="47"/>
    </row>
    <row r="2" spans="1:29" s="24" customFormat="1" ht="11.45" customHeight="1" x14ac:dyDescent="0.2">
      <c r="A2" s="14"/>
      <c r="B2" s="14"/>
      <c r="C2" s="3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14"/>
    </row>
    <row r="3" spans="1:29" s="88" customFormat="1" ht="19.5" thickBot="1" x14ac:dyDescent="0.35">
      <c r="A3" s="4" t="s">
        <v>36</v>
      </c>
      <c r="B3" s="86"/>
      <c r="C3" s="86"/>
      <c r="D3" s="86"/>
      <c r="E3" s="86"/>
      <c r="F3" s="86"/>
      <c r="G3" s="86"/>
      <c r="H3" s="86"/>
      <c r="I3" s="86"/>
      <c r="J3" s="4" t="s">
        <v>35</v>
      </c>
      <c r="K3" s="86"/>
      <c r="L3" s="86"/>
      <c r="M3" s="87"/>
      <c r="N3" s="86"/>
      <c r="P3" s="86"/>
      <c r="Q3" s="86"/>
    </row>
    <row r="4" spans="1:29" s="44" customFormat="1" ht="38.450000000000003" customHeight="1" thickBot="1" x14ac:dyDescent="0.3">
      <c r="A4" s="42"/>
      <c r="B4" s="39" t="s">
        <v>0</v>
      </c>
      <c r="C4" s="42"/>
      <c r="D4" s="12" t="s">
        <v>45</v>
      </c>
      <c r="E4" s="50" t="s">
        <v>42</v>
      </c>
      <c r="F4" s="51" t="s">
        <v>43</v>
      </c>
      <c r="G4" s="28" t="s">
        <v>44</v>
      </c>
      <c r="H4" s="11" t="s">
        <v>55</v>
      </c>
      <c r="I4" s="42"/>
      <c r="J4" s="9" t="s">
        <v>59</v>
      </c>
      <c r="K4" s="10" t="s">
        <v>60</v>
      </c>
      <c r="L4" s="10" t="s">
        <v>61</v>
      </c>
      <c r="M4" s="75" t="s">
        <v>56</v>
      </c>
      <c r="N4" s="42"/>
      <c r="O4" s="76" t="s">
        <v>57</v>
      </c>
      <c r="P4" s="43"/>
      <c r="Q4" s="43"/>
      <c r="R4" s="41"/>
      <c r="S4" s="43"/>
      <c r="T4" s="43"/>
      <c r="U4" s="43"/>
      <c r="V4" s="43"/>
      <c r="W4" s="44" t="s">
        <v>17</v>
      </c>
      <c r="X4" s="45" t="s">
        <v>18</v>
      </c>
      <c r="Y4" s="44" t="s">
        <v>19</v>
      </c>
    </row>
    <row r="5" spans="1:29" s="31" customFormat="1" ht="12.75" x14ac:dyDescent="0.2">
      <c r="A5" s="30"/>
      <c r="B5" s="67" t="s">
        <v>91</v>
      </c>
      <c r="C5" s="30"/>
      <c r="D5" s="52"/>
      <c r="E5" s="91">
        <v>1.5</v>
      </c>
      <c r="F5" s="53"/>
      <c r="G5" s="54"/>
      <c r="H5" s="71">
        <f>D5*E5*38+(5*G5)</f>
        <v>0</v>
      </c>
      <c r="I5" s="30"/>
      <c r="J5" s="61"/>
      <c r="K5" s="62"/>
      <c r="L5" s="62"/>
      <c r="M5" s="71">
        <f t="shared" ref="M5:M15" si="0">J5*$U$5+K5*$U$6+L5*$U$7</f>
        <v>0</v>
      </c>
      <c r="N5" s="30"/>
      <c r="O5" s="77">
        <f t="shared" ref="O5:O15" si="1">M5+H5</f>
        <v>0</v>
      </c>
      <c r="T5" s="32" t="s">
        <v>1</v>
      </c>
      <c r="U5" s="33">
        <v>2.5</v>
      </c>
      <c r="V5" s="32"/>
      <c r="W5" s="34">
        <v>1</v>
      </c>
      <c r="X5" s="31">
        <v>1</v>
      </c>
      <c r="Z5" s="35"/>
      <c r="AA5" s="35"/>
      <c r="AB5" s="35"/>
      <c r="AC5" s="35"/>
    </row>
    <row r="6" spans="1:29" s="31" customFormat="1" ht="12.75" x14ac:dyDescent="0.2">
      <c r="A6" s="30"/>
      <c r="B6" s="68" t="s">
        <v>33</v>
      </c>
      <c r="C6" s="30"/>
      <c r="D6" s="55"/>
      <c r="E6" s="92">
        <v>1.5</v>
      </c>
      <c r="F6" s="56"/>
      <c r="G6" s="57"/>
      <c r="H6" s="72">
        <f t="shared" ref="H6:H15" si="2">D6*E6*F6+(5*G6)</f>
        <v>0</v>
      </c>
      <c r="I6" s="30"/>
      <c r="J6" s="63"/>
      <c r="K6" s="64"/>
      <c r="L6" s="64"/>
      <c r="M6" s="72">
        <f t="shared" si="0"/>
        <v>0</v>
      </c>
      <c r="N6" s="30"/>
      <c r="O6" s="78">
        <f t="shared" si="1"/>
        <v>0</v>
      </c>
      <c r="T6" s="30" t="s">
        <v>3</v>
      </c>
      <c r="U6" s="33">
        <v>1.5</v>
      </c>
      <c r="V6" s="30"/>
      <c r="W6" s="34">
        <v>2</v>
      </c>
      <c r="X6" s="31">
        <v>1.25</v>
      </c>
    </row>
    <row r="7" spans="1:29" s="31" customFormat="1" ht="12.75" x14ac:dyDescent="0.2">
      <c r="A7" s="30"/>
      <c r="B7" s="68" t="s">
        <v>32</v>
      </c>
      <c r="C7" s="30"/>
      <c r="D7" s="55"/>
      <c r="E7" s="92"/>
      <c r="F7" s="56"/>
      <c r="G7" s="57"/>
      <c r="H7" s="72">
        <f t="shared" si="2"/>
        <v>0</v>
      </c>
      <c r="I7" s="30"/>
      <c r="J7" s="63"/>
      <c r="K7" s="64"/>
      <c r="L7" s="64"/>
      <c r="M7" s="72">
        <f t="shared" si="0"/>
        <v>0</v>
      </c>
      <c r="N7" s="30"/>
      <c r="O7" s="78">
        <f t="shared" si="1"/>
        <v>0</v>
      </c>
      <c r="T7" s="32" t="s">
        <v>5</v>
      </c>
      <c r="U7" s="33">
        <v>4</v>
      </c>
      <c r="V7" s="30"/>
      <c r="W7" s="34">
        <v>3</v>
      </c>
      <c r="X7" s="31">
        <v>1.5</v>
      </c>
    </row>
    <row r="8" spans="1:29" s="31" customFormat="1" ht="12.75" x14ac:dyDescent="0.2">
      <c r="A8" s="30"/>
      <c r="B8" s="68" t="s">
        <v>20</v>
      </c>
      <c r="C8" s="30"/>
      <c r="D8" s="55"/>
      <c r="E8" s="92"/>
      <c r="F8" s="56"/>
      <c r="G8" s="57"/>
      <c r="H8" s="72">
        <f t="shared" si="2"/>
        <v>0</v>
      </c>
      <c r="I8" s="30"/>
      <c r="J8" s="63"/>
      <c r="K8" s="64"/>
      <c r="L8" s="64"/>
      <c r="M8" s="72">
        <f t="shared" si="0"/>
        <v>0</v>
      </c>
      <c r="N8" s="30"/>
      <c r="O8" s="78">
        <f t="shared" si="1"/>
        <v>0</v>
      </c>
      <c r="V8" s="32"/>
      <c r="W8" s="34">
        <v>4</v>
      </c>
      <c r="X8" s="31">
        <v>1.75</v>
      </c>
    </row>
    <row r="9" spans="1:29" s="31" customFormat="1" ht="12.75" x14ac:dyDescent="0.2">
      <c r="A9" s="30"/>
      <c r="B9" s="68" t="s">
        <v>21</v>
      </c>
      <c r="C9" s="30"/>
      <c r="D9" s="55"/>
      <c r="E9" s="92"/>
      <c r="F9" s="56"/>
      <c r="G9" s="57"/>
      <c r="H9" s="72">
        <f t="shared" si="2"/>
        <v>0</v>
      </c>
      <c r="I9" s="30"/>
      <c r="J9" s="63"/>
      <c r="K9" s="64"/>
      <c r="L9" s="64"/>
      <c r="M9" s="72">
        <f t="shared" si="0"/>
        <v>0</v>
      </c>
      <c r="N9" s="30"/>
      <c r="O9" s="78">
        <f t="shared" si="1"/>
        <v>0</v>
      </c>
      <c r="T9" s="30"/>
      <c r="U9" s="30"/>
      <c r="V9" s="30"/>
      <c r="W9" s="34">
        <v>5</v>
      </c>
      <c r="X9" s="31">
        <v>2</v>
      </c>
    </row>
    <row r="10" spans="1:29" s="31" customFormat="1" ht="12.75" x14ac:dyDescent="0.2">
      <c r="A10" s="30"/>
      <c r="B10" s="68" t="s">
        <v>22</v>
      </c>
      <c r="C10" s="30"/>
      <c r="D10" s="55"/>
      <c r="E10" s="92"/>
      <c r="F10" s="56"/>
      <c r="G10" s="57"/>
      <c r="H10" s="72">
        <f t="shared" si="2"/>
        <v>0</v>
      </c>
      <c r="I10" s="30"/>
      <c r="J10" s="63"/>
      <c r="K10" s="64"/>
      <c r="L10" s="64"/>
      <c r="M10" s="72">
        <f t="shared" si="0"/>
        <v>0</v>
      </c>
      <c r="N10" s="30"/>
      <c r="O10" s="78">
        <f t="shared" si="1"/>
        <v>0</v>
      </c>
      <c r="T10" s="30"/>
      <c r="U10" s="30"/>
      <c r="V10" s="30"/>
      <c r="W10" s="34">
        <v>6</v>
      </c>
      <c r="X10" s="31">
        <v>2.25</v>
      </c>
    </row>
    <row r="11" spans="1:29" s="31" customFormat="1" ht="12.75" x14ac:dyDescent="0.2">
      <c r="A11" s="30"/>
      <c r="B11" s="68"/>
      <c r="C11" s="30"/>
      <c r="D11" s="55"/>
      <c r="E11" s="92"/>
      <c r="F11" s="56"/>
      <c r="G11" s="57"/>
      <c r="H11" s="72">
        <f t="shared" si="2"/>
        <v>0</v>
      </c>
      <c r="I11" s="30"/>
      <c r="J11" s="63"/>
      <c r="K11" s="64"/>
      <c r="L11" s="64"/>
      <c r="M11" s="72">
        <f t="shared" si="0"/>
        <v>0</v>
      </c>
      <c r="N11" s="30"/>
      <c r="O11" s="78">
        <f t="shared" si="1"/>
        <v>0</v>
      </c>
      <c r="T11" s="30"/>
      <c r="U11" s="30"/>
      <c r="V11" s="30"/>
      <c r="W11" s="34">
        <v>7</v>
      </c>
      <c r="X11" s="31">
        <v>2.5</v>
      </c>
    </row>
    <row r="12" spans="1:29" s="31" customFormat="1" ht="12.75" x14ac:dyDescent="0.2">
      <c r="A12" s="30"/>
      <c r="B12" s="68"/>
      <c r="C12" s="30"/>
      <c r="D12" s="55"/>
      <c r="E12" s="92"/>
      <c r="F12" s="56"/>
      <c r="G12" s="57"/>
      <c r="H12" s="72">
        <f t="shared" si="2"/>
        <v>0</v>
      </c>
      <c r="I12" s="30"/>
      <c r="J12" s="63"/>
      <c r="K12" s="64"/>
      <c r="L12" s="64"/>
      <c r="M12" s="72">
        <f t="shared" si="0"/>
        <v>0</v>
      </c>
      <c r="N12" s="30"/>
      <c r="O12" s="78">
        <f t="shared" si="1"/>
        <v>0</v>
      </c>
      <c r="T12" s="30"/>
      <c r="U12" s="30"/>
      <c r="V12" s="30"/>
      <c r="W12" s="34">
        <v>8</v>
      </c>
    </row>
    <row r="13" spans="1:29" s="31" customFormat="1" ht="12.75" x14ac:dyDescent="0.2">
      <c r="A13" s="30"/>
      <c r="B13" s="68"/>
      <c r="C13" s="30"/>
      <c r="D13" s="55"/>
      <c r="E13" s="92"/>
      <c r="F13" s="56"/>
      <c r="G13" s="57"/>
      <c r="H13" s="72">
        <f t="shared" si="2"/>
        <v>0</v>
      </c>
      <c r="I13" s="30"/>
      <c r="J13" s="63"/>
      <c r="K13" s="64"/>
      <c r="L13" s="64"/>
      <c r="M13" s="72">
        <f t="shared" si="0"/>
        <v>0</v>
      </c>
      <c r="N13" s="30"/>
      <c r="O13" s="78">
        <f t="shared" si="1"/>
        <v>0</v>
      </c>
      <c r="T13" s="30"/>
      <c r="U13" s="30"/>
      <c r="V13" s="30"/>
      <c r="W13" s="34">
        <v>10</v>
      </c>
    </row>
    <row r="14" spans="1:29" s="31" customFormat="1" ht="12.75" x14ac:dyDescent="0.2">
      <c r="A14" s="30"/>
      <c r="B14" s="68"/>
      <c r="C14" s="30"/>
      <c r="D14" s="55"/>
      <c r="E14" s="92"/>
      <c r="F14" s="56"/>
      <c r="G14" s="57"/>
      <c r="H14" s="72">
        <f t="shared" si="2"/>
        <v>0</v>
      </c>
      <c r="I14" s="30"/>
      <c r="J14" s="63"/>
      <c r="K14" s="64"/>
      <c r="L14" s="64"/>
      <c r="M14" s="72">
        <f t="shared" si="0"/>
        <v>0</v>
      </c>
      <c r="N14" s="30"/>
      <c r="O14" s="78">
        <f t="shared" si="1"/>
        <v>0</v>
      </c>
      <c r="T14" s="30"/>
      <c r="U14" s="30"/>
      <c r="V14" s="30"/>
    </row>
    <row r="15" spans="1:29" s="31" customFormat="1" ht="13.5" thickBot="1" x14ac:dyDescent="0.25">
      <c r="A15" s="30"/>
      <c r="B15" s="69"/>
      <c r="C15" s="30"/>
      <c r="D15" s="58"/>
      <c r="E15" s="93"/>
      <c r="F15" s="59"/>
      <c r="G15" s="60"/>
      <c r="H15" s="73">
        <f t="shared" si="2"/>
        <v>0</v>
      </c>
      <c r="I15" s="30"/>
      <c r="J15" s="65"/>
      <c r="K15" s="66"/>
      <c r="L15" s="66"/>
      <c r="M15" s="73">
        <f t="shared" si="0"/>
        <v>0</v>
      </c>
      <c r="N15" s="30"/>
      <c r="O15" s="79">
        <f t="shared" si="1"/>
        <v>0</v>
      </c>
      <c r="T15" s="30"/>
      <c r="U15" s="30"/>
      <c r="V15" s="30"/>
    </row>
    <row r="16" spans="1:29" ht="15" customHeight="1" thickBot="1" x14ac:dyDescent="0.3">
      <c r="B16" s="18" t="s">
        <v>47</v>
      </c>
      <c r="E16" s="14"/>
      <c r="F16" s="14"/>
      <c r="G16" s="14"/>
      <c r="H16" s="74">
        <f>SUM(H5:H15)</f>
        <v>0</v>
      </c>
      <c r="I16" s="15"/>
      <c r="J16" s="16"/>
      <c r="K16" s="15"/>
      <c r="L16" s="15"/>
      <c r="M16" s="74">
        <f>SUM(M5:M15)</f>
        <v>0</v>
      </c>
      <c r="O16" s="80"/>
      <c r="T16" s="3"/>
      <c r="U16" s="3"/>
      <c r="V16" s="3"/>
      <c r="Y16" s="1"/>
    </row>
    <row r="17" spans="1:29" ht="24" thickBot="1" x14ac:dyDescent="0.3">
      <c r="K17" s="8"/>
      <c r="L17" s="46" t="s">
        <v>64</v>
      </c>
      <c r="O17" s="81">
        <f>SUM(O5:O15)</f>
        <v>0</v>
      </c>
      <c r="T17" s="3"/>
      <c r="U17" s="3"/>
      <c r="V17" s="3"/>
      <c r="Y17" s="1"/>
    </row>
    <row r="18" spans="1:29" s="24" customFormat="1" ht="12.7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2"/>
      <c r="L18" s="14"/>
      <c r="M18" s="14"/>
      <c r="N18" s="23"/>
      <c r="O18" s="82"/>
      <c r="T18" s="14"/>
      <c r="U18" s="14"/>
      <c r="V18" s="14"/>
      <c r="Y18" s="2"/>
    </row>
    <row r="19" spans="1:29" s="88" customFormat="1" ht="19.5" thickBot="1" x14ac:dyDescent="0.35">
      <c r="A19" s="4" t="s">
        <v>38</v>
      </c>
      <c r="B19" s="86"/>
      <c r="C19" s="86"/>
      <c r="D19" s="86"/>
      <c r="E19" s="86"/>
      <c r="F19" s="86"/>
      <c r="G19" s="86"/>
      <c r="H19" s="86"/>
      <c r="I19" s="86"/>
      <c r="J19" s="4" t="s">
        <v>37</v>
      </c>
      <c r="K19" s="4"/>
      <c r="L19" s="86"/>
      <c r="M19" s="87"/>
      <c r="N19" s="86"/>
      <c r="P19" s="86"/>
      <c r="Q19" s="86"/>
      <c r="R19" s="89"/>
      <c r="S19" s="86"/>
      <c r="T19" s="86"/>
      <c r="U19" s="86"/>
      <c r="V19" s="86"/>
      <c r="Y19" s="90"/>
    </row>
    <row r="20" spans="1:29" s="44" customFormat="1" ht="38.450000000000003" customHeight="1" thickBot="1" x14ac:dyDescent="0.3">
      <c r="A20" s="42"/>
      <c r="B20" s="39" t="s">
        <v>76</v>
      </c>
      <c r="C20" s="42"/>
      <c r="D20" s="12" t="s">
        <v>45</v>
      </c>
      <c r="E20" s="50" t="s">
        <v>42</v>
      </c>
      <c r="F20" s="51" t="s">
        <v>43</v>
      </c>
      <c r="G20" s="28" t="s">
        <v>44</v>
      </c>
      <c r="H20" s="11" t="s">
        <v>55</v>
      </c>
      <c r="I20" s="42"/>
      <c r="L20" s="11" t="s">
        <v>62</v>
      </c>
      <c r="M20" s="75" t="s">
        <v>56</v>
      </c>
      <c r="N20" s="42"/>
      <c r="O20" s="83" t="s">
        <v>58</v>
      </c>
      <c r="P20" s="43"/>
      <c r="Q20" s="43"/>
      <c r="R20" s="41"/>
      <c r="S20" s="43"/>
      <c r="T20" s="43"/>
      <c r="U20" s="43"/>
      <c r="V20" s="43"/>
    </row>
    <row r="21" spans="1:29" s="31" customFormat="1" ht="12.75" x14ac:dyDescent="0.2">
      <c r="A21" s="30"/>
      <c r="B21" s="67">
        <v>2025</v>
      </c>
      <c r="C21" s="30"/>
      <c r="D21" s="52"/>
      <c r="E21" s="91"/>
      <c r="F21" s="53"/>
      <c r="G21" s="54"/>
      <c r="H21" s="71">
        <f>D21*E21*F21+(5*G21)</f>
        <v>0</v>
      </c>
      <c r="I21" s="30"/>
      <c r="L21" s="54"/>
      <c r="M21" s="71">
        <f t="shared" ref="M21:M30" si="3">L21*$U$21</f>
        <v>0</v>
      </c>
      <c r="N21" s="30"/>
      <c r="O21" s="77">
        <f>M21+H21</f>
        <v>0</v>
      </c>
      <c r="T21" s="30" t="s">
        <v>8</v>
      </c>
      <c r="U21" s="33">
        <v>4</v>
      </c>
      <c r="V21" s="32"/>
      <c r="W21" s="34"/>
      <c r="Z21" s="35"/>
      <c r="AA21" s="35"/>
      <c r="AB21" s="35"/>
      <c r="AC21" s="35"/>
    </row>
    <row r="22" spans="1:29" s="31" customFormat="1" ht="12.75" x14ac:dyDescent="0.2">
      <c r="A22" s="30"/>
      <c r="B22" s="68">
        <v>2024</v>
      </c>
      <c r="C22" s="30"/>
      <c r="D22" s="55"/>
      <c r="E22" s="92"/>
      <c r="F22" s="56"/>
      <c r="G22" s="57"/>
      <c r="H22" s="72">
        <f t="shared" ref="H22:H30" si="4">D22*E22*F22+(5*G22)</f>
        <v>0</v>
      </c>
      <c r="I22" s="30"/>
      <c r="L22" s="57"/>
      <c r="M22" s="72">
        <f t="shared" si="3"/>
        <v>0</v>
      </c>
      <c r="N22" s="30"/>
      <c r="O22" s="78">
        <f t="shared" ref="O22:O30" si="5">M22+H22</f>
        <v>0</v>
      </c>
      <c r="V22" s="30"/>
      <c r="W22" s="34"/>
    </row>
    <row r="23" spans="1:29" s="31" customFormat="1" ht="12.75" x14ac:dyDescent="0.2">
      <c r="A23" s="30"/>
      <c r="B23" s="68">
        <v>2023</v>
      </c>
      <c r="C23" s="30"/>
      <c r="D23" s="55"/>
      <c r="E23" s="92"/>
      <c r="F23" s="56"/>
      <c r="G23" s="57"/>
      <c r="H23" s="72">
        <f t="shared" si="4"/>
        <v>0</v>
      </c>
      <c r="I23" s="30"/>
      <c r="L23" s="57"/>
      <c r="M23" s="72">
        <f t="shared" si="3"/>
        <v>0</v>
      </c>
      <c r="N23" s="30"/>
      <c r="O23" s="78">
        <f t="shared" si="5"/>
        <v>0</v>
      </c>
      <c r="T23" s="32"/>
      <c r="U23" s="33"/>
      <c r="V23" s="30"/>
      <c r="W23" s="34"/>
    </row>
    <row r="24" spans="1:29" s="31" customFormat="1" ht="12.75" x14ac:dyDescent="0.2">
      <c r="A24" s="30"/>
      <c r="B24" s="68">
        <v>2022</v>
      </c>
      <c r="C24" s="30"/>
      <c r="D24" s="55"/>
      <c r="E24" s="92"/>
      <c r="F24" s="56"/>
      <c r="G24" s="57"/>
      <c r="H24" s="72">
        <f t="shared" si="4"/>
        <v>0</v>
      </c>
      <c r="I24" s="30"/>
      <c r="L24" s="57"/>
      <c r="M24" s="72">
        <f t="shared" si="3"/>
        <v>0</v>
      </c>
      <c r="N24" s="30"/>
      <c r="O24" s="78">
        <f t="shared" si="5"/>
        <v>0</v>
      </c>
      <c r="V24" s="32"/>
      <c r="W24" s="34"/>
    </row>
    <row r="25" spans="1:29" s="31" customFormat="1" ht="12.75" x14ac:dyDescent="0.2">
      <c r="A25" s="30"/>
      <c r="B25" s="68">
        <v>2021</v>
      </c>
      <c r="C25" s="30"/>
      <c r="D25" s="55"/>
      <c r="E25" s="92"/>
      <c r="F25" s="56"/>
      <c r="G25" s="57"/>
      <c r="H25" s="72">
        <f t="shared" si="4"/>
        <v>0</v>
      </c>
      <c r="I25" s="30"/>
      <c r="L25" s="57"/>
      <c r="M25" s="72">
        <f t="shared" si="3"/>
        <v>0</v>
      </c>
      <c r="N25" s="30"/>
      <c r="O25" s="78">
        <f t="shared" si="5"/>
        <v>0</v>
      </c>
      <c r="T25" s="30"/>
      <c r="U25" s="30"/>
      <c r="V25" s="30"/>
      <c r="W25" s="34"/>
    </row>
    <row r="26" spans="1:29" s="31" customFormat="1" ht="12.75" x14ac:dyDescent="0.2">
      <c r="A26" s="30"/>
      <c r="B26" s="68">
        <v>2020</v>
      </c>
      <c r="C26" s="30"/>
      <c r="D26" s="55"/>
      <c r="E26" s="92"/>
      <c r="F26" s="56"/>
      <c r="G26" s="57"/>
      <c r="H26" s="72">
        <f t="shared" si="4"/>
        <v>0</v>
      </c>
      <c r="I26" s="30"/>
      <c r="L26" s="57"/>
      <c r="M26" s="72">
        <f t="shared" si="3"/>
        <v>0</v>
      </c>
      <c r="N26" s="30"/>
      <c r="O26" s="78">
        <f t="shared" si="5"/>
        <v>0</v>
      </c>
      <c r="T26" s="30"/>
      <c r="U26" s="30"/>
      <c r="V26" s="30"/>
      <c r="W26" s="34"/>
    </row>
    <row r="27" spans="1:29" s="31" customFormat="1" ht="12.75" x14ac:dyDescent="0.2">
      <c r="A27" s="30"/>
      <c r="B27" s="68"/>
      <c r="C27" s="30"/>
      <c r="D27" s="55"/>
      <c r="E27" s="92"/>
      <c r="F27" s="56"/>
      <c r="G27" s="57"/>
      <c r="H27" s="72">
        <f t="shared" si="4"/>
        <v>0</v>
      </c>
      <c r="I27" s="30"/>
      <c r="L27" s="57"/>
      <c r="M27" s="72">
        <f t="shared" si="3"/>
        <v>0</v>
      </c>
      <c r="N27" s="30"/>
      <c r="O27" s="78">
        <f t="shared" si="5"/>
        <v>0</v>
      </c>
      <c r="T27" s="30"/>
      <c r="U27" s="30"/>
      <c r="V27" s="30"/>
      <c r="W27" s="34"/>
    </row>
    <row r="28" spans="1:29" s="31" customFormat="1" ht="12.75" x14ac:dyDescent="0.2">
      <c r="A28" s="30"/>
      <c r="B28" s="68"/>
      <c r="C28" s="30"/>
      <c r="D28" s="55"/>
      <c r="E28" s="92"/>
      <c r="F28" s="56"/>
      <c r="G28" s="57"/>
      <c r="H28" s="72">
        <f t="shared" si="4"/>
        <v>0</v>
      </c>
      <c r="I28" s="30"/>
      <c r="L28" s="57"/>
      <c r="M28" s="72">
        <f t="shared" si="3"/>
        <v>0</v>
      </c>
      <c r="N28" s="30"/>
      <c r="O28" s="78">
        <f t="shared" si="5"/>
        <v>0</v>
      </c>
      <c r="T28" s="30"/>
      <c r="U28" s="30"/>
      <c r="V28" s="30"/>
      <c r="W28" s="34"/>
    </row>
    <row r="29" spans="1:29" s="31" customFormat="1" ht="12.75" x14ac:dyDescent="0.2">
      <c r="A29" s="30"/>
      <c r="B29" s="68"/>
      <c r="C29" s="30"/>
      <c r="D29" s="55"/>
      <c r="E29" s="92"/>
      <c r="F29" s="56"/>
      <c r="G29" s="57"/>
      <c r="H29" s="72">
        <f t="shared" si="4"/>
        <v>0</v>
      </c>
      <c r="I29" s="30"/>
      <c r="L29" s="57"/>
      <c r="M29" s="72">
        <f t="shared" si="3"/>
        <v>0</v>
      </c>
      <c r="N29" s="30"/>
      <c r="O29" s="78">
        <f t="shared" si="5"/>
        <v>0</v>
      </c>
      <c r="T29" s="30"/>
      <c r="U29" s="30"/>
      <c r="V29" s="30"/>
    </row>
    <row r="30" spans="1:29" s="31" customFormat="1" ht="13.5" thickBot="1" x14ac:dyDescent="0.25">
      <c r="A30" s="30"/>
      <c r="B30" s="69"/>
      <c r="C30" s="30"/>
      <c r="D30" s="58"/>
      <c r="E30" s="93"/>
      <c r="F30" s="59"/>
      <c r="G30" s="60"/>
      <c r="H30" s="73">
        <f t="shared" si="4"/>
        <v>0</v>
      </c>
      <c r="I30" s="30"/>
      <c r="L30" s="60"/>
      <c r="M30" s="73">
        <f t="shared" si="3"/>
        <v>0</v>
      </c>
      <c r="N30" s="30"/>
      <c r="O30" s="79">
        <f t="shared" si="5"/>
        <v>0</v>
      </c>
      <c r="T30" s="30"/>
      <c r="U30" s="30"/>
      <c r="V30" s="30"/>
    </row>
    <row r="31" spans="1:29" ht="15" customHeight="1" thickBot="1" x14ac:dyDescent="0.3">
      <c r="D31" s="18"/>
      <c r="H31" s="74">
        <f>SUM(H21:H30)</f>
        <v>0</v>
      </c>
      <c r="I31" s="7"/>
      <c r="L31" s="7"/>
      <c r="M31" s="74">
        <f>SUM(M21:M30)</f>
        <v>0</v>
      </c>
      <c r="O31" s="80"/>
      <c r="R31"/>
      <c r="S31"/>
    </row>
    <row r="32" spans="1:29" ht="24" thickBot="1" x14ac:dyDescent="0.3">
      <c r="K32" s="8"/>
      <c r="L32" s="46" t="s">
        <v>63</v>
      </c>
      <c r="O32" s="84">
        <f>SUM(O21:O30)</f>
        <v>0</v>
      </c>
      <c r="R32"/>
      <c r="S32"/>
    </row>
    <row r="33" spans="2:19" ht="15.75" customHeight="1" x14ac:dyDescent="0.25">
      <c r="B33" s="70"/>
      <c r="D33" s="14" t="s">
        <v>67</v>
      </c>
      <c r="O33" s="41"/>
      <c r="R33"/>
      <c r="S33"/>
    </row>
    <row r="34" spans="2:19" x14ac:dyDescent="0.25">
      <c r="B34" s="85"/>
      <c r="D34" s="14" t="s">
        <v>68</v>
      </c>
      <c r="O34" s="41"/>
      <c r="R34"/>
      <c r="S34"/>
    </row>
    <row r="35" spans="2:19" x14ac:dyDescent="0.25">
      <c r="D35" s="29"/>
      <c r="E35" s="25"/>
      <c r="F35" s="26"/>
      <c r="O35" s="41"/>
      <c r="R35"/>
      <c r="S35"/>
    </row>
    <row r="36" spans="2:19" x14ac:dyDescent="0.25">
      <c r="E36" s="21"/>
      <c r="F36" s="19"/>
      <c r="O36" s="41"/>
      <c r="R36"/>
      <c r="S36"/>
    </row>
    <row r="37" spans="2:19" x14ac:dyDescent="0.25">
      <c r="E37" s="27"/>
      <c r="F37" s="20"/>
      <c r="O37" s="41"/>
      <c r="R37"/>
      <c r="S37"/>
    </row>
    <row r="38" spans="2:19" x14ac:dyDescent="0.25">
      <c r="O38" s="41"/>
      <c r="R38"/>
      <c r="S38"/>
    </row>
    <row r="39" spans="2:19" x14ac:dyDescent="0.25">
      <c r="O39" s="41"/>
      <c r="R39"/>
      <c r="S39"/>
    </row>
    <row r="40" spans="2:19" x14ac:dyDescent="0.25">
      <c r="O40" s="41"/>
      <c r="R40"/>
      <c r="S40"/>
    </row>
    <row r="41" spans="2:19" x14ac:dyDescent="0.25">
      <c r="O41" s="41"/>
      <c r="R41"/>
      <c r="S41"/>
    </row>
    <row r="42" spans="2:19" x14ac:dyDescent="0.25">
      <c r="O42" s="41"/>
      <c r="R42"/>
      <c r="S42"/>
    </row>
    <row r="43" spans="2:19" x14ac:dyDescent="0.25">
      <c r="O43" s="41"/>
      <c r="R43"/>
      <c r="S43"/>
    </row>
    <row r="44" spans="2:19" x14ac:dyDescent="0.25">
      <c r="O44" s="41"/>
      <c r="R44"/>
      <c r="S44"/>
    </row>
    <row r="45" spans="2:19" x14ac:dyDescent="0.25">
      <c r="O45" s="41"/>
      <c r="R45"/>
      <c r="S45"/>
    </row>
    <row r="46" spans="2:19" x14ac:dyDescent="0.25">
      <c r="O46" s="41"/>
      <c r="R46"/>
      <c r="S46"/>
    </row>
    <row r="47" spans="2:19" x14ac:dyDescent="0.25">
      <c r="O47" s="41"/>
      <c r="R47"/>
      <c r="S47"/>
    </row>
    <row r="48" spans="2:19" x14ac:dyDescent="0.25">
      <c r="O48" s="41"/>
      <c r="R48"/>
      <c r="S48"/>
    </row>
    <row r="49" spans="15:19" x14ac:dyDescent="0.25">
      <c r="O49" s="41"/>
      <c r="R49"/>
      <c r="S49"/>
    </row>
    <row r="50" spans="15:19" x14ac:dyDescent="0.25">
      <c r="O50" s="41"/>
      <c r="R50"/>
      <c r="S50"/>
    </row>
    <row r="51" spans="15:19" x14ac:dyDescent="0.25">
      <c r="O51" s="41"/>
      <c r="R51"/>
      <c r="S51"/>
    </row>
    <row r="52" spans="15:19" x14ac:dyDescent="0.25">
      <c r="O52" s="41"/>
      <c r="R52"/>
      <c r="S52"/>
    </row>
    <row r="53" spans="15:19" x14ac:dyDescent="0.25">
      <c r="O53" s="41"/>
      <c r="R53"/>
      <c r="S53"/>
    </row>
    <row r="54" spans="15:19" x14ac:dyDescent="0.25">
      <c r="O54" s="41"/>
      <c r="R54"/>
      <c r="S54"/>
    </row>
    <row r="55" spans="15:19" x14ac:dyDescent="0.25">
      <c r="O55" s="41"/>
      <c r="R55"/>
      <c r="S55"/>
    </row>
    <row r="56" spans="15:19" x14ac:dyDescent="0.25">
      <c r="O56" s="41"/>
      <c r="R56"/>
      <c r="S56"/>
    </row>
    <row r="57" spans="15:19" x14ac:dyDescent="0.25">
      <c r="O57" s="41"/>
      <c r="R57"/>
      <c r="S57"/>
    </row>
    <row r="58" spans="15:19" x14ac:dyDescent="0.25">
      <c r="O58" s="41"/>
      <c r="R58"/>
      <c r="S58"/>
    </row>
    <row r="59" spans="15:19" x14ac:dyDescent="0.25">
      <c r="O59" s="41"/>
      <c r="R59"/>
      <c r="S59"/>
    </row>
    <row r="60" spans="15:19" x14ac:dyDescent="0.25">
      <c r="O60" s="41"/>
      <c r="R60"/>
      <c r="S60"/>
    </row>
    <row r="61" spans="15:19" x14ac:dyDescent="0.25">
      <c r="O61" s="41"/>
      <c r="R61"/>
      <c r="S61"/>
    </row>
    <row r="62" spans="15:19" x14ac:dyDescent="0.25">
      <c r="O62" s="41"/>
      <c r="R62"/>
      <c r="S62"/>
    </row>
    <row r="63" spans="15:19" x14ac:dyDescent="0.25">
      <c r="O63" s="41"/>
      <c r="R63"/>
      <c r="S63"/>
    </row>
    <row r="64" spans="15:19" x14ac:dyDescent="0.25">
      <c r="O64" s="41"/>
      <c r="R64"/>
      <c r="S64"/>
    </row>
    <row r="65" spans="15:19" x14ac:dyDescent="0.25">
      <c r="O65" s="41"/>
      <c r="R65"/>
      <c r="S65"/>
    </row>
    <row r="66" spans="15:19" x14ac:dyDescent="0.25">
      <c r="O66" s="41"/>
      <c r="R66"/>
      <c r="S66"/>
    </row>
    <row r="67" spans="15:19" x14ac:dyDescent="0.25">
      <c r="O67" s="41"/>
      <c r="R67"/>
      <c r="S67"/>
    </row>
    <row r="68" spans="15:19" x14ac:dyDescent="0.25">
      <c r="O68" s="41"/>
      <c r="R68"/>
      <c r="S68"/>
    </row>
    <row r="69" spans="15:19" x14ac:dyDescent="0.25">
      <c r="O69" s="41"/>
      <c r="R69"/>
      <c r="S69"/>
    </row>
    <row r="70" spans="15:19" x14ac:dyDescent="0.25">
      <c r="O70" s="41"/>
      <c r="R70"/>
      <c r="S70"/>
    </row>
    <row r="71" spans="15:19" x14ac:dyDescent="0.25">
      <c r="O71" s="41"/>
      <c r="R71"/>
      <c r="S71"/>
    </row>
    <row r="72" spans="15:19" x14ac:dyDescent="0.25">
      <c r="O72" s="41"/>
      <c r="R72"/>
      <c r="S72"/>
    </row>
    <row r="73" spans="15:19" x14ac:dyDescent="0.25">
      <c r="O73" s="41"/>
      <c r="R73"/>
      <c r="S73"/>
    </row>
    <row r="74" spans="15:19" x14ac:dyDescent="0.25">
      <c r="O74" s="41"/>
      <c r="R74"/>
      <c r="S74"/>
    </row>
    <row r="75" spans="15:19" x14ac:dyDescent="0.25">
      <c r="O75" s="41"/>
      <c r="R75"/>
      <c r="S75"/>
    </row>
    <row r="76" spans="15:19" x14ac:dyDescent="0.25">
      <c r="O76" s="41"/>
      <c r="R76"/>
      <c r="S76"/>
    </row>
    <row r="77" spans="15:19" x14ac:dyDescent="0.25">
      <c r="O77" s="41"/>
      <c r="R77"/>
      <c r="S77"/>
    </row>
    <row r="78" spans="15:19" x14ac:dyDescent="0.25">
      <c r="O78" s="41"/>
      <c r="R78"/>
      <c r="S78"/>
    </row>
    <row r="79" spans="15:19" x14ac:dyDescent="0.25">
      <c r="O79" s="41"/>
      <c r="R79"/>
      <c r="S79"/>
    </row>
    <row r="80" spans="15:19" x14ac:dyDescent="0.25">
      <c r="O80" s="41"/>
      <c r="R80"/>
      <c r="S80"/>
    </row>
    <row r="81" spans="15:19" x14ac:dyDescent="0.25">
      <c r="O81" s="41"/>
      <c r="R81"/>
      <c r="S81"/>
    </row>
    <row r="82" spans="15:19" x14ac:dyDescent="0.25">
      <c r="O82" s="41"/>
      <c r="R82"/>
      <c r="S82"/>
    </row>
    <row r="83" spans="15:19" x14ac:dyDescent="0.25">
      <c r="O83" s="41"/>
      <c r="R83"/>
      <c r="S83"/>
    </row>
    <row r="84" spans="15:19" x14ac:dyDescent="0.25">
      <c r="O84" s="41"/>
      <c r="R84"/>
      <c r="S84"/>
    </row>
    <row r="85" spans="15:19" x14ac:dyDescent="0.25">
      <c r="O85" s="41"/>
      <c r="R85"/>
      <c r="S85"/>
    </row>
    <row r="86" spans="15:19" x14ac:dyDescent="0.25">
      <c r="O86" s="41"/>
      <c r="R86"/>
      <c r="S86"/>
    </row>
    <row r="87" spans="15:19" x14ac:dyDescent="0.25">
      <c r="O87" s="41"/>
      <c r="R87"/>
      <c r="S87"/>
    </row>
    <row r="88" spans="15:19" x14ac:dyDescent="0.25">
      <c r="O88" s="41"/>
      <c r="R88"/>
      <c r="S88"/>
    </row>
    <row r="89" spans="15:19" x14ac:dyDescent="0.25">
      <c r="O89" s="41"/>
      <c r="R89"/>
      <c r="S89"/>
    </row>
    <row r="90" spans="15:19" x14ac:dyDescent="0.25">
      <c r="O90" s="41"/>
      <c r="R90"/>
      <c r="S90"/>
    </row>
    <row r="91" spans="15:19" x14ac:dyDescent="0.25">
      <c r="O91" s="41"/>
      <c r="R91"/>
      <c r="S91"/>
    </row>
    <row r="92" spans="15:19" x14ac:dyDescent="0.25">
      <c r="O92" s="41"/>
      <c r="R92"/>
      <c r="S92"/>
    </row>
    <row r="93" spans="15:19" x14ac:dyDescent="0.25">
      <c r="O93" s="41"/>
      <c r="R93"/>
      <c r="S93"/>
    </row>
    <row r="94" spans="15:19" x14ac:dyDescent="0.25">
      <c r="O94" s="41"/>
      <c r="R94"/>
      <c r="S94"/>
    </row>
    <row r="95" spans="15:19" x14ac:dyDescent="0.25">
      <c r="O95" s="41"/>
      <c r="R95"/>
      <c r="S95"/>
    </row>
    <row r="96" spans="15:19" x14ac:dyDescent="0.25">
      <c r="O96" s="41"/>
      <c r="R96"/>
      <c r="S96"/>
    </row>
    <row r="97" spans="15:19" x14ac:dyDescent="0.25">
      <c r="O97" s="41"/>
      <c r="R97"/>
      <c r="S97"/>
    </row>
    <row r="98" spans="15:19" x14ac:dyDescent="0.25">
      <c r="O98" s="41"/>
      <c r="R98"/>
      <c r="S98"/>
    </row>
    <row r="99" spans="15:19" x14ac:dyDescent="0.25">
      <c r="O99" s="41"/>
      <c r="R99"/>
      <c r="S99"/>
    </row>
    <row r="100" spans="15:19" x14ac:dyDescent="0.25">
      <c r="O100" s="41"/>
      <c r="R100"/>
      <c r="S100"/>
    </row>
    <row r="101" spans="15:19" x14ac:dyDescent="0.25">
      <c r="O101" s="41"/>
      <c r="R101"/>
      <c r="S101"/>
    </row>
    <row r="102" spans="15:19" x14ac:dyDescent="0.25">
      <c r="O102" s="41"/>
      <c r="R102"/>
      <c r="S102"/>
    </row>
    <row r="103" spans="15:19" x14ac:dyDescent="0.25">
      <c r="O103" s="41"/>
      <c r="R103"/>
      <c r="S103"/>
    </row>
    <row r="104" spans="15:19" x14ac:dyDescent="0.25">
      <c r="O104" s="41"/>
      <c r="R104"/>
      <c r="S104"/>
    </row>
    <row r="105" spans="15:19" x14ac:dyDescent="0.25">
      <c r="O105" s="41"/>
      <c r="R105"/>
      <c r="S105"/>
    </row>
    <row r="106" spans="15:19" x14ac:dyDescent="0.25">
      <c r="O106" s="41"/>
      <c r="R106"/>
      <c r="S106"/>
    </row>
    <row r="107" spans="15:19" x14ac:dyDescent="0.25">
      <c r="O107" s="41"/>
      <c r="R107"/>
      <c r="S107"/>
    </row>
    <row r="108" spans="15:19" x14ac:dyDescent="0.25">
      <c r="O108" s="41"/>
      <c r="R108"/>
      <c r="S108"/>
    </row>
    <row r="109" spans="15:19" x14ac:dyDescent="0.25">
      <c r="O109" s="41"/>
      <c r="R109"/>
      <c r="S109"/>
    </row>
    <row r="110" spans="15:19" x14ac:dyDescent="0.25">
      <c r="O110" s="41"/>
      <c r="R110"/>
      <c r="S110"/>
    </row>
    <row r="111" spans="15:19" x14ac:dyDescent="0.25">
      <c r="O111" s="41"/>
      <c r="R111"/>
      <c r="S111"/>
    </row>
    <row r="112" spans="15:19" x14ac:dyDescent="0.25">
      <c r="O112" s="41"/>
      <c r="R112"/>
      <c r="S112"/>
    </row>
    <row r="113" spans="15:19" x14ac:dyDescent="0.25">
      <c r="O113" s="41"/>
      <c r="R113"/>
      <c r="S113"/>
    </row>
    <row r="114" spans="15:19" x14ac:dyDescent="0.25">
      <c r="O114" s="41"/>
      <c r="R114"/>
      <c r="S114"/>
    </row>
    <row r="115" spans="15:19" x14ac:dyDescent="0.25">
      <c r="O115" s="41"/>
      <c r="R115"/>
      <c r="S115"/>
    </row>
  </sheetData>
  <sheetProtection algorithmName="SHA-512" hashValue="j1UoIyYTDfSmCiX4gYtKzrKUex571U+Bl1Yzw/ufbQJd66byewNo2K59+UqsFGGXTb5Ps9/8Z97rP8hL5B542w==" saltValue="JL+9rGiX0c0oIqc3Lhexug==" spinCount="100000" sheet="1" selectLockedCells="1"/>
  <mergeCells count="3">
    <mergeCell ref="D1:E1"/>
    <mergeCell ref="H1:K1"/>
    <mergeCell ref="N1:O1"/>
  </mergeCells>
  <dataValidations count="4">
    <dataValidation type="list" allowBlank="1" showInputMessage="1" showErrorMessage="1" sqref="E21:E30" xr:uid="{403777F0-8AF3-4CF6-BE6C-2F6CC5CE99E6}">
      <formula1>Stunden</formula1>
    </dataValidation>
    <dataValidation type="list" allowBlank="1" showInputMessage="1" showErrorMessage="1" sqref="B21:B30" xr:uid="{D83CA617-B10D-4AD6-8A09-741D17BD9483}">
      <formula1>Jahre</formula1>
    </dataValidation>
    <dataValidation type="list" allowBlank="1" showInputMessage="1" showErrorMessage="1" errorTitle="Falsches Format" sqref="E5:E15" xr:uid="{26D7B8AD-2E41-4443-BE0D-DEAD8B59D3FF}">
      <formula1>Stunden</formula1>
    </dataValidation>
    <dataValidation type="list" allowBlank="1" showInputMessage="1" showErrorMessage="1" sqref="B5:B15" xr:uid="{10891444-7BEF-4CEB-A47D-BDCE36AD221F}">
      <formula1>Saison</formula1>
    </dataValidation>
  </dataValidations>
  <printOptions horizontalCentered="1"/>
  <pageMargins left="0.78740157480314965" right="0.78740157480314965" top="1.2204724409448819" bottom="0.78740157480314965" header="0.39370078740157483" footer="0.39370078740157483"/>
  <pageSetup paperSize="9" scale="81" fitToHeight="0" orientation="landscape" r:id="rId1"/>
  <headerFooter scaleWithDoc="0">
    <oddHeader>&amp;L&amp;"-,Fett"&amp;9&amp;K00-049Analyse Volleyballalter&amp;16&amp;K01+000
&amp;"-,Standard"&amp;9&amp;K00-049Schätzung des Trainingsalter&amp;R&amp;G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5"/>
  <sheetViews>
    <sheetView windowProtection="1" showGridLines="0" zoomScaleNormal="100" workbookViewId="0">
      <selection activeCell="B5" sqref="B5"/>
    </sheetView>
  </sheetViews>
  <sheetFormatPr baseColWidth="10" defaultColWidth="9.140625" defaultRowHeight="15" x14ac:dyDescent="0.25"/>
  <cols>
    <col min="1" max="1" width="2.7109375" style="3" customWidth="1"/>
    <col min="2" max="2" width="12.7109375" style="3" customWidth="1"/>
    <col min="3" max="3" width="2.7109375" style="3" customWidth="1"/>
    <col min="4" max="8" width="11.7109375" style="3" customWidth="1"/>
    <col min="9" max="9" width="3" style="3" customWidth="1"/>
    <col min="10" max="12" width="18.7109375" style="3" customWidth="1"/>
    <col min="13" max="13" width="10.7109375" style="3" customWidth="1"/>
    <col min="14" max="14" width="2.7109375" style="3" customWidth="1"/>
    <col min="15" max="15" width="11.7109375" style="40" customWidth="1"/>
    <col min="16" max="16" width="10.7109375" style="3" hidden="1" customWidth="1"/>
    <col min="17" max="17" width="2.7109375" style="3" hidden="1" customWidth="1"/>
    <col min="18" max="18" width="10.7109375" style="17" hidden="1" customWidth="1"/>
    <col min="19" max="19" width="2.7109375" style="3" hidden="1" customWidth="1"/>
    <col min="20" max="20" width="9.140625" hidden="1" customWidth="1"/>
    <col min="21" max="25" width="0" hidden="1" customWidth="1"/>
  </cols>
  <sheetData>
    <row r="1" spans="1:29" s="49" customFormat="1" ht="15.75" x14ac:dyDescent="0.25">
      <c r="A1" s="47"/>
      <c r="B1" s="47"/>
      <c r="C1" s="6" t="s">
        <v>10</v>
      </c>
      <c r="D1" s="95">
        <v>1355315</v>
      </c>
      <c r="E1" s="95"/>
      <c r="F1" s="47"/>
      <c r="G1" s="6" t="s">
        <v>7</v>
      </c>
      <c r="H1" s="96" t="s">
        <v>25</v>
      </c>
      <c r="I1" s="96"/>
      <c r="J1" s="96"/>
      <c r="K1" s="96"/>
      <c r="L1" s="47"/>
      <c r="M1" s="6" t="s">
        <v>9</v>
      </c>
      <c r="N1" s="97" t="s">
        <v>26</v>
      </c>
      <c r="O1" s="97"/>
      <c r="P1" s="47"/>
      <c r="Q1" s="47"/>
      <c r="R1" s="48"/>
      <c r="S1" s="47"/>
    </row>
    <row r="2" spans="1:29" s="24" customFormat="1" ht="11.45" customHeight="1" x14ac:dyDescent="0.2">
      <c r="A2" s="14"/>
      <c r="B2" s="14"/>
      <c r="C2" s="3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9" s="38" customFormat="1" ht="19.5" thickBot="1" x14ac:dyDescent="0.35">
      <c r="A3" s="4" t="s">
        <v>27</v>
      </c>
      <c r="B3" s="5"/>
      <c r="C3" s="5"/>
      <c r="D3" s="5"/>
      <c r="E3" s="5"/>
      <c r="F3" s="5"/>
      <c r="G3" s="5"/>
      <c r="H3" s="5"/>
      <c r="I3" s="5"/>
      <c r="J3" s="4" t="s">
        <v>29</v>
      </c>
      <c r="K3" s="5"/>
      <c r="L3" s="5"/>
      <c r="M3" s="13"/>
      <c r="N3" s="5"/>
      <c r="O3" s="38" t="s">
        <v>6</v>
      </c>
      <c r="P3" s="5"/>
      <c r="Q3" s="5"/>
    </row>
    <row r="4" spans="1:29" s="44" customFormat="1" ht="38.450000000000003" customHeight="1" thickBot="1" x14ac:dyDescent="0.3">
      <c r="A4" s="42"/>
      <c r="B4" s="39" t="s">
        <v>0</v>
      </c>
      <c r="C4" s="42"/>
      <c r="D4" s="12" t="s">
        <v>40</v>
      </c>
      <c r="E4" s="50" t="s">
        <v>41</v>
      </c>
      <c r="F4" s="51" t="s">
        <v>39</v>
      </c>
      <c r="G4" s="28" t="s">
        <v>73</v>
      </c>
      <c r="H4" s="11" t="s">
        <v>51</v>
      </c>
      <c r="I4" s="42"/>
      <c r="J4" s="9" t="s">
        <v>48</v>
      </c>
      <c r="K4" s="10" t="s">
        <v>50</v>
      </c>
      <c r="L4" s="10" t="s">
        <v>49</v>
      </c>
      <c r="M4" s="75" t="s">
        <v>52</v>
      </c>
      <c r="N4" s="42"/>
      <c r="O4" s="76" t="s">
        <v>54</v>
      </c>
      <c r="P4" s="43"/>
      <c r="Q4" s="43"/>
      <c r="R4" s="41"/>
      <c r="S4" s="43"/>
      <c r="T4" s="43"/>
      <c r="U4" s="43"/>
      <c r="V4" s="43"/>
      <c r="W4" s="44" t="s">
        <v>17</v>
      </c>
      <c r="X4" s="45" t="s">
        <v>18</v>
      </c>
      <c r="Y4" s="44" t="s">
        <v>19</v>
      </c>
    </row>
    <row r="5" spans="1:29" s="31" customFormat="1" ht="12.75" x14ac:dyDescent="0.2">
      <c r="A5" s="30"/>
      <c r="B5" s="67" t="s">
        <v>33</v>
      </c>
      <c r="C5" s="30"/>
      <c r="D5" s="52">
        <v>3</v>
      </c>
      <c r="E5" s="91">
        <v>1.5</v>
      </c>
      <c r="F5" s="53">
        <v>38</v>
      </c>
      <c r="G5" s="54">
        <v>1</v>
      </c>
      <c r="H5" s="71">
        <f>D5*E5*38+(5*G5)</f>
        <v>176</v>
      </c>
      <c r="I5" s="30"/>
      <c r="J5" s="61"/>
      <c r="K5" s="62"/>
      <c r="L5" s="62"/>
      <c r="M5" s="71">
        <f t="shared" ref="M5:M15" si="0">J5*$U$5+K5*$U$6+L5*$U$7</f>
        <v>0</v>
      </c>
      <c r="N5" s="30"/>
      <c r="O5" s="77">
        <f t="shared" ref="O5:O15" si="1">M5+H5</f>
        <v>176</v>
      </c>
      <c r="T5" s="32" t="s">
        <v>1</v>
      </c>
      <c r="U5" s="33">
        <v>2.5</v>
      </c>
      <c r="V5" s="32"/>
      <c r="W5" s="34">
        <v>1</v>
      </c>
      <c r="X5" s="31">
        <v>1</v>
      </c>
      <c r="Z5" s="35"/>
      <c r="AA5" s="35"/>
      <c r="AB5" s="35"/>
      <c r="AC5" s="35"/>
    </row>
    <row r="6" spans="1:29" s="31" customFormat="1" ht="12.75" x14ac:dyDescent="0.2">
      <c r="A6" s="30"/>
      <c r="B6" s="68" t="s">
        <v>32</v>
      </c>
      <c r="C6" s="30"/>
      <c r="D6" s="55">
        <v>2</v>
      </c>
      <c r="E6" s="92">
        <v>1.5</v>
      </c>
      <c r="F6" s="56">
        <v>30</v>
      </c>
      <c r="G6" s="57">
        <v>2</v>
      </c>
      <c r="H6" s="72">
        <f t="shared" ref="H6:H15" si="2">D6*E6*F6+(5*G6)</f>
        <v>100</v>
      </c>
      <c r="I6" s="30"/>
      <c r="J6" s="63"/>
      <c r="K6" s="64"/>
      <c r="L6" s="64"/>
      <c r="M6" s="72">
        <f t="shared" si="0"/>
        <v>0</v>
      </c>
      <c r="N6" s="30"/>
      <c r="O6" s="78">
        <f t="shared" si="1"/>
        <v>100</v>
      </c>
      <c r="T6" s="30" t="s">
        <v>3</v>
      </c>
      <c r="U6" s="33">
        <v>1.5</v>
      </c>
      <c r="V6" s="30"/>
      <c r="W6" s="34">
        <v>2</v>
      </c>
      <c r="X6" s="31">
        <v>1.25</v>
      </c>
    </row>
    <row r="7" spans="1:29" s="31" customFormat="1" ht="12.75" x14ac:dyDescent="0.2">
      <c r="A7" s="30"/>
      <c r="B7" s="68" t="s">
        <v>20</v>
      </c>
      <c r="C7" s="30"/>
      <c r="D7" s="55"/>
      <c r="E7" s="92"/>
      <c r="F7" s="56"/>
      <c r="G7" s="57"/>
      <c r="H7" s="72">
        <f t="shared" si="2"/>
        <v>0</v>
      </c>
      <c r="I7" s="30"/>
      <c r="J7" s="63"/>
      <c r="K7" s="64"/>
      <c r="L7" s="64"/>
      <c r="M7" s="72">
        <f t="shared" si="0"/>
        <v>0</v>
      </c>
      <c r="N7" s="30"/>
      <c r="O7" s="78">
        <f t="shared" si="1"/>
        <v>0</v>
      </c>
      <c r="T7" s="32" t="s">
        <v>5</v>
      </c>
      <c r="U7" s="33">
        <v>4</v>
      </c>
      <c r="V7" s="30"/>
      <c r="W7" s="34">
        <v>3</v>
      </c>
      <c r="X7" s="31">
        <v>1.5</v>
      </c>
    </row>
    <row r="8" spans="1:29" s="31" customFormat="1" ht="12.75" x14ac:dyDescent="0.2">
      <c r="A8" s="30"/>
      <c r="B8" s="68" t="s">
        <v>21</v>
      </c>
      <c r="C8" s="30"/>
      <c r="D8" s="55"/>
      <c r="E8" s="92"/>
      <c r="F8" s="56"/>
      <c r="G8" s="57"/>
      <c r="H8" s="72">
        <f t="shared" si="2"/>
        <v>0</v>
      </c>
      <c r="I8" s="30"/>
      <c r="J8" s="63"/>
      <c r="K8" s="64"/>
      <c r="L8" s="64"/>
      <c r="M8" s="72">
        <f t="shared" si="0"/>
        <v>0</v>
      </c>
      <c r="N8" s="30"/>
      <c r="O8" s="78">
        <f t="shared" si="1"/>
        <v>0</v>
      </c>
      <c r="V8" s="32"/>
      <c r="W8" s="34">
        <v>4</v>
      </c>
      <c r="X8" s="31">
        <v>1.75</v>
      </c>
    </row>
    <row r="9" spans="1:29" s="31" customFormat="1" ht="12.75" x14ac:dyDescent="0.2">
      <c r="A9" s="30"/>
      <c r="B9" s="68" t="s">
        <v>22</v>
      </c>
      <c r="C9" s="30"/>
      <c r="D9" s="55"/>
      <c r="E9" s="92"/>
      <c r="F9" s="56"/>
      <c r="G9" s="57"/>
      <c r="H9" s="72">
        <f t="shared" si="2"/>
        <v>0</v>
      </c>
      <c r="I9" s="30"/>
      <c r="J9" s="63"/>
      <c r="K9" s="64"/>
      <c r="L9" s="64"/>
      <c r="M9" s="72">
        <f t="shared" si="0"/>
        <v>0</v>
      </c>
      <c r="N9" s="30"/>
      <c r="O9" s="78">
        <f t="shared" si="1"/>
        <v>0</v>
      </c>
      <c r="T9" s="30"/>
      <c r="U9" s="30"/>
      <c r="V9" s="30"/>
      <c r="W9" s="34">
        <v>5</v>
      </c>
      <c r="X9" s="31">
        <v>2</v>
      </c>
    </row>
    <row r="10" spans="1:29" s="31" customFormat="1" ht="12.75" x14ac:dyDescent="0.2">
      <c r="A10" s="30"/>
      <c r="B10" s="68"/>
      <c r="C10" s="30"/>
      <c r="D10" s="55"/>
      <c r="E10" s="92"/>
      <c r="F10" s="56"/>
      <c r="G10" s="57"/>
      <c r="H10" s="72">
        <f t="shared" si="2"/>
        <v>0</v>
      </c>
      <c r="I10" s="30"/>
      <c r="J10" s="63"/>
      <c r="K10" s="64"/>
      <c r="L10" s="64"/>
      <c r="M10" s="72">
        <f t="shared" si="0"/>
        <v>0</v>
      </c>
      <c r="N10" s="30"/>
      <c r="O10" s="78">
        <f t="shared" si="1"/>
        <v>0</v>
      </c>
      <c r="T10" s="30"/>
      <c r="U10" s="30"/>
      <c r="V10" s="30"/>
      <c r="W10" s="34">
        <v>6</v>
      </c>
      <c r="X10" s="31">
        <v>2.25</v>
      </c>
    </row>
    <row r="11" spans="1:29" s="31" customFormat="1" ht="12.75" x14ac:dyDescent="0.2">
      <c r="A11" s="30"/>
      <c r="B11" s="68"/>
      <c r="C11" s="30"/>
      <c r="D11" s="55"/>
      <c r="E11" s="92"/>
      <c r="F11" s="56"/>
      <c r="G11" s="57"/>
      <c r="H11" s="72">
        <f t="shared" si="2"/>
        <v>0</v>
      </c>
      <c r="I11" s="30"/>
      <c r="J11" s="63"/>
      <c r="K11" s="64"/>
      <c r="L11" s="64"/>
      <c r="M11" s="72">
        <f t="shared" si="0"/>
        <v>0</v>
      </c>
      <c r="N11" s="30"/>
      <c r="O11" s="78">
        <f t="shared" si="1"/>
        <v>0</v>
      </c>
      <c r="T11" s="30"/>
      <c r="U11" s="30"/>
      <c r="V11" s="30"/>
      <c r="W11" s="34">
        <v>7</v>
      </c>
      <c r="X11" s="31">
        <v>2.5</v>
      </c>
    </row>
    <row r="12" spans="1:29" s="31" customFormat="1" ht="12.75" x14ac:dyDescent="0.2">
      <c r="A12" s="30"/>
      <c r="B12" s="68"/>
      <c r="C12" s="30"/>
      <c r="D12" s="55"/>
      <c r="E12" s="92"/>
      <c r="F12" s="56"/>
      <c r="G12" s="57"/>
      <c r="H12" s="72">
        <f t="shared" si="2"/>
        <v>0</v>
      </c>
      <c r="I12" s="30"/>
      <c r="J12" s="63"/>
      <c r="K12" s="64"/>
      <c r="L12" s="64"/>
      <c r="M12" s="72">
        <f t="shared" si="0"/>
        <v>0</v>
      </c>
      <c r="N12" s="30"/>
      <c r="O12" s="78">
        <f t="shared" si="1"/>
        <v>0</v>
      </c>
      <c r="T12" s="30"/>
      <c r="U12" s="30"/>
      <c r="V12" s="30"/>
      <c r="W12" s="34">
        <v>8</v>
      </c>
    </row>
    <row r="13" spans="1:29" s="31" customFormat="1" ht="12.75" x14ac:dyDescent="0.2">
      <c r="A13" s="30"/>
      <c r="B13" s="68"/>
      <c r="C13" s="30"/>
      <c r="D13" s="55"/>
      <c r="E13" s="92"/>
      <c r="F13" s="56"/>
      <c r="G13" s="57"/>
      <c r="H13" s="72">
        <f t="shared" si="2"/>
        <v>0</v>
      </c>
      <c r="I13" s="30"/>
      <c r="J13" s="63"/>
      <c r="K13" s="64"/>
      <c r="L13" s="64"/>
      <c r="M13" s="72">
        <f t="shared" si="0"/>
        <v>0</v>
      </c>
      <c r="N13" s="30"/>
      <c r="O13" s="78">
        <f t="shared" si="1"/>
        <v>0</v>
      </c>
      <c r="T13" s="30"/>
      <c r="U13" s="30"/>
      <c r="V13" s="30"/>
      <c r="W13" s="34">
        <v>10</v>
      </c>
    </row>
    <row r="14" spans="1:29" s="31" customFormat="1" ht="12.75" x14ac:dyDescent="0.2">
      <c r="A14" s="30"/>
      <c r="B14" s="68"/>
      <c r="C14" s="30"/>
      <c r="D14" s="55"/>
      <c r="E14" s="92"/>
      <c r="F14" s="56"/>
      <c r="G14" s="57"/>
      <c r="H14" s="72">
        <f t="shared" si="2"/>
        <v>0</v>
      </c>
      <c r="I14" s="30"/>
      <c r="J14" s="63"/>
      <c r="K14" s="64"/>
      <c r="L14" s="64"/>
      <c r="M14" s="72">
        <f t="shared" si="0"/>
        <v>0</v>
      </c>
      <c r="N14" s="30"/>
      <c r="O14" s="78">
        <f t="shared" si="1"/>
        <v>0</v>
      </c>
      <c r="T14" s="30"/>
      <c r="U14" s="30"/>
      <c r="V14" s="30"/>
    </row>
    <row r="15" spans="1:29" s="31" customFormat="1" ht="13.5" thickBot="1" x14ac:dyDescent="0.25">
      <c r="A15" s="30"/>
      <c r="B15" s="69"/>
      <c r="C15" s="30"/>
      <c r="D15" s="58"/>
      <c r="E15" s="93"/>
      <c r="F15" s="59"/>
      <c r="G15" s="60"/>
      <c r="H15" s="73">
        <f t="shared" si="2"/>
        <v>0</v>
      </c>
      <c r="I15" s="30"/>
      <c r="J15" s="65"/>
      <c r="K15" s="66"/>
      <c r="L15" s="66"/>
      <c r="M15" s="73">
        <f t="shared" si="0"/>
        <v>0</v>
      </c>
      <c r="N15" s="30"/>
      <c r="O15" s="79">
        <f t="shared" si="1"/>
        <v>0</v>
      </c>
      <c r="T15" s="30"/>
      <c r="U15" s="30"/>
      <c r="V15" s="30"/>
    </row>
    <row r="16" spans="1:29" ht="15" customHeight="1" thickBot="1" x14ac:dyDescent="0.3">
      <c r="B16" s="18" t="s">
        <v>46</v>
      </c>
      <c r="E16" s="14"/>
      <c r="F16" s="14"/>
      <c r="G16" s="14"/>
      <c r="H16" s="74">
        <f>SUM(H5:H15)</f>
        <v>276</v>
      </c>
      <c r="I16" s="15"/>
      <c r="J16" s="16"/>
      <c r="K16" s="15"/>
      <c r="L16" s="15"/>
      <c r="M16" s="74">
        <f>SUM(M5:M15)</f>
        <v>0</v>
      </c>
      <c r="O16" s="80"/>
      <c r="T16" s="3"/>
      <c r="U16" s="3"/>
      <c r="V16" s="3"/>
      <c r="Y16" s="1"/>
    </row>
    <row r="17" spans="1:29" ht="24" thickBot="1" x14ac:dyDescent="0.3">
      <c r="K17" s="8"/>
      <c r="L17" s="46" t="s">
        <v>11</v>
      </c>
      <c r="O17" s="81">
        <f>SUM(O5:O15)</f>
        <v>276</v>
      </c>
      <c r="T17" s="3"/>
      <c r="U17" s="3"/>
      <c r="V17" s="3"/>
      <c r="Y17" s="1"/>
    </row>
    <row r="18" spans="1:29" s="24" customFormat="1" ht="12.7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2"/>
      <c r="L18" s="14"/>
      <c r="M18" s="14"/>
      <c r="N18" s="23"/>
      <c r="O18" s="82"/>
      <c r="T18" s="14"/>
      <c r="U18" s="14"/>
      <c r="V18" s="14"/>
      <c r="Y18" s="2"/>
    </row>
    <row r="19" spans="1:29" ht="19.5" thickBot="1" x14ac:dyDescent="0.35">
      <c r="A19" s="4" t="s">
        <v>28</v>
      </c>
      <c r="E19" s="5"/>
      <c r="F19" s="5"/>
      <c r="G19" s="5"/>
      <c r="H19" s="5"/>
      <c r="I19" s="5"/>
      <c r="J19" s="4" t="s">
        <v>30</v>
      </c>
      <c r="K19" s="4"/>
      <c r="L19" s="5"/>
      <c r="M19" s="13"/>
      <c r="O19"/>
      <c r="T19" s="3"/>
      <c r="U19" s="3"/>
      <c r="V19" s="3"/>
      <c r="Y19" s="1"/>
    </row>
    <row r="20" spans="1:29" s="44" customFormat="1" ht="38.450000000000003" customHeight="1" thickBot="1" x14ac:dyDescent="0.3">
      <c r="A20" s="42"/>
      <c r="B20" s="39" t="s">
        <v>74</v>
      </c>
      <c r="C20" s="42"/>
      <c r="D20" s="12" t="s">
        <v>40</v>
      </c>
      <c r="E20" s="50" t="s">
        <v>41</v>
      </c>
      <c r="F20" s="51" t="s">
        <v>39</v>
      </c>
      <c r="G20" s="28" t="s">
        <v>73</v>
      </c>
      <c r="H20" s="11" t="s">
        <v>51</v>
      </c>
      <c r="I20" s="42"/>
      <c r="L20" s="11" t="s">
        <v>31</v>
      </c>
      <c r="M20" s="75" t="s">
        <v>52</v>
      </c>
      <c r="N20" s="42"/>
      <c r="O20" s="83" t="s">
        <v>53</v>
      </c>
      <c r="P20" s="43"/>
      <c r="Q20" s="43"/>
      <c r="R20" s="41"/>
      <c r="S20" s="43"/>
      <c r="T20" s="43"/>
      <c r="U20" s="43"/>
      <c r="V20" s="43"/>
    </row>
    <row r="21" spans="1:29" s="31" customFormat="1" ht="12.75" x14ac:dyDescent="0.2">
      <c r="A21" s="30"/>
      <c r="B21" s="67">
        <v>2024</v>
      </c>
      <c r="C21" s="30"/>
      <c r="D21" s="52"/>
      <c r="E21" s="91"/>
      <c r="F21" s="53"/>
      <c r="G21" s="54"/>
      <c r="H21" s="71">
        <f>D21*E21*F21+(5*G21)</f>
        <v>0</v>
      </c>
      <c r="I21" s="30"/>
      <c r="L21" s="54"/>
      <c r="M21" s="71">
        <f t="shared" ref="M21:M30" si="3">L21*$U$21</f>
        <v>0</v>
      </c>
      <c r="N21" s="30"/>
      <c r="O21" s="77">
        <f>M21+H21</f>
        <v>0</v>
      </c>
      <c r="T21" s="30" t="s">
        <v>8</v>
      </c>
      <c r="U21" s="33">
        <v>4</v>
      </c>
      <c r="V21" s="32"/>
      <c r="W21" s="34"/>
      <c r="Z21" s="35"/>
      <c r="AA21" s="35"/>
      <c r="AB21" s="35"/>
      <c r="AC21" s="35"/>
    </row>
    <row r="22" spans="1:29" s="31" customFormat="1" ht="12.75" x14ac:dyDescent="0.2">
      <c r="A22" s="30"/>
      <c r="B22" s="68">
        <v>2023</v>
      </c>
      <c r="C22" s="30"/>
      <c r="D22" s="55"/>
      <c r="E22" s="92"/>
      <c r="F22" s="56"/>
      <c r="G22" s="57"/>
      <c r="H22" s="72">
        <f t="shared" ref="H22:H30" si="4">D22*E22*F22+(5*G22)</f>
        <v>0</v>
      </c>
      <c r="I22" s="30"/>
      <c r="L22" s="57"/>
      <c r="M22" s="72">
        <f t="shared" si="3"/>
        <v>0</v>
      </c>
      <c r="N22" s="30"/>
      <c r="O22" s="78">
        <f t="shared" ref="O22:O30" si="5">M22+H22</f>
        <v>0</v>
      </c>
      <c r="V22" s="30"/>
      <c r="W22" s="34"/>
    </row>
    <row r="23" spans="1:29" s="31" customFormat="1" ht="12.75" x14ac:dyDescent="0.2">
      <c r="A23" s="30"/>
      <c r="B23" s="68">
        <v>2022</v>
      </c>
      <c r="C23" s="30"/>
      <c r="D23" s="55"/>
      <c r="E23" s="92"/>
      <c r="F23" s="56"/>
      <c r="G23" s="57"/>
      <c r="H23" s="72">
        <f t="shared" si="4"/>
        <v>0</v>
      </c>
      <c r="I23" s="30"/>
      <c r="L23" s="57"/>
      <c r="M23" s="72">
        <f t="shared" si="3"/>
        <v>0</v>
      </c>
      <c r="N23" s="30"/>
      <c r="O23" s="78">
        <f t="shared" si="5"/>
        <v>0</v>
      </c>
      <c r="T23" s="32"/>
      <c r="U23" s="33"/>
      <c r="V23" s="30"/>
      <c r="W23" s="34"/>
    </row>
    <row r="24" spans="1:29" s="31" customFormat="1" ht="12.75" x14ac:dyDescent="0.2">
      <c r="A24" s="30"/>
      <c r="B24" s="68">
        <v>2021</v>
      </c>
      <c r="C24" s="30"/>
      <c r="D24" s="55"/>
      <c r="E24" s="92"/>
      <c r="F24" s="56"/>
      <c r="G24" s="57"/>
      <c r="H24" s="72">
        <f t="shared" si="4"/>
        <v>0</v>
      </c>
      <c r="I24" s="30"/>
      <c r="L24" s="57"/>
      <c r="M24" s="72">
        <f t="shared" si="3"/>
        <v>0</v>
      </c>
      <c r="N24" s="30"/>
      <c r="O24" s="78">
        <f t="shared" si="5"/>
        <v>0</v>
      </c>
      <c r="V24" s="32"/>
      <c r="W24" s="34"/>
    </row>
    <row r="25" spans="1:29" s="31" customFormat="1" ht="12.75" x14ac:dyDescent="0.2">
      <c r="A25" s="30"/>
      <c r="B25" s="68">
        <v>2020</v>
      </c>
      <c r="C25" s="30"/>
      <c r="D25" s="55"/>
      <c r="E25" s="92"/>
      <c r="F25" s="56"/>
      <c r="G25" s="57"/>
      <c r="H25" s="72">
        <f t="shared" si="4"/>
        <v>0</v>
      </c>
      <c r="I25" s="30"/>
      <c r="L25" s="57"/>
      <c r="M25" s="72">
        <f t="shared" si="3"/>
        <v>0</v>
      </c>
      <c r="N25" s="30"/>
      <c r="O25" s="78">
        <f t="shared" si="5"/>
        <v>0</v>
      </c>
      <c r="T25" s="30"/>
      <c r="U25" s="30"/>
      <c r="V25" s="30"/>
      <c r="W25" s="34"/>
    </row>
    <row r="26" spans="1:29" s="31" customFormat="1" ht="12.75" x14ac:dyDescent="0.2">
      <c r="A26" s="30"/>
      <c r="B26" s="68"/>
      <c r="C26" s="30"/>
      <c r="D26" s="55"/>
      <c r="E26" s="92"/>
      <c r="F26" s="56"/>
      <c r="G26" s="57"/>
      <c r="H26" s="72">
        <f t="shared" si="4"/>
        <v>0</v>
      </c>
      <c r="I26" s="30"/>
      <c r="L26" s="57"/>
      <c r="M26" s="72">
        <f t="shared" si="3"/>
        <v>0</v>
      </c>
      <c r="N26" s="30"/>
      <c r="O26" s="78">
        <f t="shared" si="5"/>
        <v>0</v>
      </c>
      <c r="T26" s="30"/>
      <c r="U26" s="30"/>
      <c r="V26" s="30"/>
      <c r="W26" s="34"/>
    </row>
    <row r="27" spans="1:29" s="31" customFormat="1" ht="12.75" x14ac:dyDescent="0.2">
      <c r="A27" s="30"/>
      <c r="B27" s="68"/>
      <c r="C27" s="30"/>
      <c r="D27" s="55"/>
      <c r="E27" s="92"/>
      <c r="F27" s="56"/>
      <c r="G27" s="57"/>
      <c r="H27" s="72">
        <f t="shared" si="4"/>
        <v>0</v>
      </c>
      <c r="I27" s="30"/>
      <c r="L27" s="57"/>
      <c r="M27" s="72">
        <f t="shared" si="3"/>
        <v>0</v>
      </c>
      <c r="N27" s="30"/>
      <c r="O27" s="78">
        <f t="shared" si="5"/>
        <v>0</v>
      </c>
      <c r="T27" s="30"/>
      <c r="U27" s="30"/>
      <c r="V27" s="30"/>
      <c r="W27" s="34"/>
    </row>
    <row r="28" spans="1:29" s="31" customFormat="1" ht="12.75" x14ac:dyDescent="0.2">
      <c r="A28" s="30"/>
      <c r="B28" s="68"/>
      <c r="C28" s="30"/>
      <c r="D28" s="55"/>
      <c r="E28" s="92"/>
      <c r="F28" s="56"/>
      <c r="G28" s="57"/>
      <c r="H28" s="72">
        <f t="shared" si="4"/>
        <v>0</v>
      </c>
      <c r="I28" s="30"/>
      <c r="L28" s="57"/>
      <c r="M28" s="72">
        <f t="shared" si="3"/>
        <v>0</v>
      </c>
      <c r="N28" s="30"/>
      <c r="O28" s="78">
        <f t="shared" si="5"/>
        <v>0</v>
      </c>
      <c r="T28" s="30"/>
      <c r="U28" s="30"/>
      <c r="V28" s="30"/>
      <c r="W28" s="34"/>
    </row>
    <row r="29" spans="1:29" s="31" customFormat="1" ht="12.75" x14ac:dyDescent="0.2">
      <c r="A29" s="30"/>
      <c r="B29" s="68"/>
      <c r="C29" s="30"/>
      <c r="D29" s="55"/>
      <c r="E29" s="92"/>
      <c r="F29" s="56"/>
      <c r="G29" s="57"/>
      <c r="H29" s="72">
        <f t="shared" si="4"/>
        <v>0</v>
      </c>
      <c r="I29" s="30"/>
      <c r="L29" s="57"/>
      <c r="M29" s="72">
        <f t="shared" si="3"/>
        <v>0</v>
      </c>
      <c r="N29" s="30"/>
      <c r="O29" s="78">
        <f t="shared" si="5"/>
        <v>0</v>
      </c>
      <c r="T29" s="30"/>
      <c r="U29" s="30"/>
      <c r="V29" s="30"/>
    </row>
    <row r="30" spans="1:29" s="31" customFormat="1" ht="13.5" thickBot="1" x14ac:dyDescent="0.25">
      <c r="A30" s="30"/>
      <c r="B30" s="69"/>
      <c r="C30" s="30"/>
      <c r="D30" s="58"/>
      <c r="E30" s="93"/>
      <c r="F30" s="59"/>
      <c r="G30" s="60"/>
      <c r="H30" s="73">
        <f t="shared" si="4"/>
        <v>0</v>
      </c>
      <c r="I30" s="30"/>
      <c r="L30" s="60"/>
      <c r="M30" s="73">
        <f t="shared" si="3"/>
        <v>0</v>
      </c>
      <c r="N30" s="30"/>
      <c r="O30" s="79">
        <f t="shared" si="5"/>
        <v>0</v>
      </c>
      <c r="T30" s="30"/>
      <c r="U30" s="30"/>
      <c r="V30" s="30"/>
    </row>
    <row r="31" spans="1:29" ht="15" customHeight="1" thickBot="1" x14ac:dyDescent="0.3">
      <c r="D31" s="18"/>
      <c r="H31" s="74">
        <f>SUM(H21:H30)</f>
        <v>0</v>
      </c>
      <c r="I31" s="7"/>
      <c r="L31" s="7"/>
      <c r="M31" s="74">
        <f>SUM(M21:M30)</f>
        <v>0</v>
      </c>
      <c r="O31" s="80"/>
      <c r="R31"/>
      <c r="S31"/>
    </row>
    <row r="32" spans="1:29" ht="24" thickBot="1" x14ac:dyDescent="0.3">
      <c r="K32" s="8"/>
      <c r="L32" s="46" t="s">
        <v>12</v>
      </c>
      <c r="O32" s="84">
        <f>SUM(O21:O30)</f>
        <v>0</v>
      </c>
      <c r="R32"/>
      <c r="S32"/>
    </row>
    <row r="33" spans="2:19" ht="15.75" customHeight="1" x14ac:dyDescent="0.25">
      <c r="B33" s="70"/>
      <c r="D33" s="14" t="s">
        <v>65</v>
      </c>
      <c r="O33" s="41"/>
      <c r="R33"/>
      <c r="S33"/>
    </row>
    <row r="34" spans="2:19" x14ac:dyDescent="0.25">
      <c r="B34" s="85"/>
      <c r="D34" s="14" t="s">
        <v>66</v>
      </c>
      <c r="O34" s="41"/>
      <c r="R34"/>
      <c r="S34"/>
    </row>
    <row r="35" spans="2:19" x14ac:dyDescent="0.25">
      <c r="D35" s="29"/>
      <c r="E35" s="25"/>
      <c r="F35" s="26"/>
      <c r="O35" s="41"/>
      <c r="R35"/>
      <c r="S35"/>
    </row>
    <row r="36" spans="2:19" x14ac:dyDescent="0.25">
      <c r="E36" s="21"/>
      <c r="F36" s="19"/>
      <c r="O36" s="41"/>
      <c r="R36"/>
      <c r="S36"/>
    </row>
    <row r="37" spans="2:19" x14ac:dyDescent="0.25">
      <c r="E37" s="27"/>
      <c r="F37" s="20"/>
      <c r="O37" s="41"/>
      <c r="R37"/>
      <c r="S37"/>
    </row>
    <row r="38" spans="2:19" x14ac:dyDescent="0.25">
      <c r="O38" s="41"/>
      <c r="R38"/>
      <c r="S38"/>
    </row>
    <row r="39" spans="2:19" x14ac:dyDescent="0.25">
      <c r="O39" s="41"/>
      <c r="R39"/>
      <c r="S39"/>
    </row>
    <row r="40" spans="2:19" x14ac:dyDescent="0.25">
      <c r="O40" s="41"/>
      <c r="R40"/>
      <c r="S40"/>
    </row>
    <row r="41" spans="2:19" x14ac:dyDescent="0.25">
      <c r="O41" s="41"/>
      <c r="R41"/>
      <c r="S41"/>
    </row>
    <row r="42" spans="2:19" x14ac:dyDescent="0.25">
      <c r="O42" s="41"/>
      <c r="R42"/>
      <c r="S42"/>
    </row>
    <row r="43" spans="2:19" x14ac:dyDescent="0.25">
      <c r="O43" s="41"/>
      <c r="R43"/>
      <c r="S43"/>
    </row>
    <row r="44" spans="2:19" x14ac:dyDescent="0.25">
      <c r="O44" s="41"/>
      <c r="R44"/>
      <c r="S44"/>
    </row>
    <row r="45" spans="2:19" x14ac:dyDescent="0.25">
      <c r="O45" s="41"/>
      <c r="R45"/>
      <c r="S45"/>
    </row>
    <row r="46" spans="2:19" x14ac:dyDescent="0.25">
      <c r="O46" s="41"/>
      <c r="R46"/>
      <c r="S46"/>
    </row>
    <row r="47" spans="2:19" x14ac:dyDescent="0.25">
      <c r="O47" s="41"/>
      <c r="R47"/>
      <c r="S47"/>
    </row>
    <row r="48" spans="2:19" x14ac:dyDescent="0.25">
      <c r="O48" s="41"/>
      <c r="R48"/>
      <c r="S48"/>
    </row>
    <row r="49" spans="15:19" x14ac:dyDescent="0.25">
      <c r="O49" s="41"/>
      <c r="R49"/>
      <c r="S49"/>
    </row>
    <row r="50" spans="15:19" x14ac:dyDescent="0.25">
      <c r="O50" s="41"/>
      <c r="R50"/>
      <c r="S50"/>
    </row>
    <row r="51" spans="15:19" x14ac:dyDescent="0.25">
      <c r="O51" s="41"/>
      <c r="R51"/>
      <c r="S51"/>
    </row>
    <row r="52" spans="15:19" x14ac:dyDescent="0.25">
      <c r="O52" s="41"/>
      <c r="R52"/>
      <c r="S52"/>
    </row>
    <row r="53" spans="15:19" x14ac:dyDescent="0.25">
      <c r="O53" s="41"/>
      <c r="R53"/>
      <c r="S53"/>
    </row>
    <row r="54" spans="15:19" x14ac:dyDescent="0.25">
      <c r="O54" s="41"/>
      <c r="R54"/>
      <c r="S54"/>
    </row>
    <row r="55" spans="15:19" x14ac:dyDescent="0.25">
      <c r="O55" s="41"/>
      <c r="R55"/>
      <c r="S55"/>
    </row>
    <row r="56" spans="15:19" x14ac:dyDescent="0.25">
      <c r="O56" s="41"/>
      <c r="R56"/>
      <c r="S56"/>
    </row>
    <row r="57" spans="15:19" x14ac:dyDescent="0.25">
      <c r="O57" s="41"/>
      <c r="R57"/>
      <c r="S57"/>
    </row>
    <row r="58" spans="15:19" x14ac:dyDescent="0.25">
      <c r="O58" s="41"/>
      <c r="R58"/>
      <c r="S58"/>
    </row>
    <row r="59" spans="15:19" x14ac:dyDescent="0.25">
      <c r="O59" s="41"/>
      <c r="R59"/>
      <c r="S59"/>
    </row>
    <row r="60" spans="15:19" x14ac:dyDescent="0.25">
      <c r="O60" s="41"/>
      <c r="R60"/>
      <c r="S60"/>
    </row>
    <row r="61" spans="15:19" x14ac:dyDescent="0.25">
      <c r="O61" s="41"/>
      <c r="R61"/>
      <c r="S61"/>
    </row>
    <row r="62" spans="15:19" x14ac:dyDescent="0.25">
      <c r="O62" s="41"/>
      <c r="R62"/>
      <c r="S62"/>
    </row>
    <row r="63" spans="15:19" x14ac:dyDescent="0.25">
      <c r="O63" s="41"/>
      <c r="R63"/>
      <c r="S63"/>
    </row>
    <row r="64" spans="15:19" x14ac:dyDescent="0.25">
      <c r="O64" s="41"/>
      <c r="R64"/>
      <c r="S64"/>
    </row>
    <row r="65" spans="15:19" x14ac:dyDescent="0.25">
      <c r="O65" s="41"/>
      <c r="R65"/>
      <c r="S65"/>
    </row>
    <row r="66" spans="15:19" x14ac:dyDescent="0.25">
      <c r="O66" s="41"/>
      <c r="R66"/>
      <c r="S66"/>
    </row>
    <row r="67" spans="15:19" x14ac:dyDescent="0.25">
      <c r="O67" s="41"/>
      <c r="R67"/>
      <c r="S67"/>
    </row>
    <row r="68" spans="15:19" x14ac:dyDescent="0.25">
      <c r="O68" s="41"/>
      <c r="R68"/>
      <c r="S68"/>
    </row>
    <row r="69" spans="15:19" x14ac:dyDescent="0.25">
      <c r="O69" s="41"/>
      <c r="R69"/>
      <c r="S69"/>
    </row>
    <row r="70" spans="15:19" x14ac:dyDescent="0.25">
      <c r="O70" s="41"/>
      <c r="R70"/>
      <c r="S70"/>
    </row>
    <row r="71" spans="15:19" x14ac:dyDescent="0.25">
      <c r="O71" s="41"/>
      <c r="R71"/>
      <c r="S71"/>
    </row>
    <row r="72" spans="15:19" x14ac:dyDescent="0.25">
      <c r="O72" s="41"/>
      <c r="R72"/>
      <c r="S72"/>
    </row>
    <row r="73" spans="15:19" x14ac:dyDescent="0.25">
      <c r="O73" s="41"/>
      <c r="R73"/>
      <c r="S73"/>
    </row>
    <row r="74" spans="15:19" x14ac:dyDescent="0.25">
      <c r="O74" s="41"/>
      <c r="R74"/>
      <c r="S74"/>
    </row>
    <row r="75" spans="15:19" x14ac:dyDescent="0.25">
      <c r="O75" s="41"/>
      <c r="R75"/>
      <c r="S75"/>
    </row>
    <row r="76" spans="15:19" x14ac:dyDescent="0.25">
      <c r="O76" s="41"/>
      <c r="R76"/>
      <c r="S76"/>
    </row>
    <row r="77" spans="15:19" x14ac:dyDescent="0.25">
      <c r="O77" s="41"/>
      <c r="R77"/>
      <c r="S77"/>
    </row>
    <row r="78" spans="15:19" x14ac:dyDescent="0.25">
      <c r="O78" s="41"/>
      <c r="R78"/>
      <c r="S78"/>
    </row>
    <row r="79" spans="15:19" x14ac:dyDescent="0.25">
      <c r="O79" s="41"/>
      <c r="R79"/>
      <c r="S79"/>
    </row>
    <row r="80" spans="15:19" x14ac:dyDescent="0.25">
      <c r="O80" s="41"/>
      <c r="R80"/>
      <c r="S80"/>
    </row>
    <row r="81" spans="15:19" x14ac:dyDescent="0.25">
      <c r="O81" s="41"/>
      <c r="R81"/>
      <c r="S81"/>
    </row>
    <row r="82" spans="15:19" x14ac:dyDescent="0.25">
      <c r="O82" s="41"/>
      <c r="R82"/>
      <c r="S82"/>
    </row>
    <row r="83" spans="15:19" x14ac:dyDescent="0.25">
      <c r="O83" s="41"/>
      <c r="R83"/>
      <c r="S83"/>
    </row>
    <row r="84" spans="15:19" x14ac:dyDescent="0.25">
      <c r="O84" s="41"/>
      <c r="R84"/>
      <c r="S84"/>
    </row>
    <row r="85" spans="15:19" x14ac:dyDescent="0.25">
      <c r="O85" s="41"/>
      <c r="R85"/>
      <c r="S85"/>
    </row>
    <row r="86" spans="15:19" x14ac:dyDescent="0.25">
      <c r="O86" s="41"/>
      <c r="R86"/>
      <c r="S86"/>
    </row>
    <row r="87" spans="15:19" x14ac:dyDescent="0.25">
      <c r="O87" s="41"/>
      <c r="R87"/>
      <c r="S87"/>
    </row>
    <row r="88" spans="15:19" x14ac:dyDescent="0.25">
      <c r="O88" s="41"/>
      <c r="R88"/>
      <c r="S88"/>
    </row>
    <row r="89" spans="15:19" x14ac:dyDescent="0.25">
      <c r="O89" s="41"/>
      <c r="R89"/>
      <c r="S89"/>
    </row>
    <row r="90" spans="15:19" x14ac:dyDescent="0.25">
      <c r="O90" s="41"/>
      <c r="R90"/>
      <c r="S90"/>
    </row>
    <row r="91" spans="15:19" x14ac:dyDescent="0.25">
      <c r="O91" s="41"/>
      <c r="R91"/>
      <c r="S91"/>
    </row>
    <row r="92" spans="15:19" x14ac:dyDescent="0.25">
      <c r="O92" s="41"/>
      <c r="R92"/>
      <c r="S92"/>
    </row>
    <row r="93" spans="15:19" x14ac:dyDescent="0.25">
      <c r="O93" s="41"/>
      <c r="R93"/>
      <c r="S93"/>
    </row>
    <row r="94" spans="15:19" x14ac:dyDescent="0.25">
      <c r="O94" s="41"/>
      <c r="R94"/>
      <c r="S94"/>
    </row>
    <row r="95" spans="15:19" x14ac:dyDescent="0.25">
      <c r="O95" s="41"/>
      <c r="R95"/>
      <c r="S95"/>
    </row>
    <row r="96" spans="15:19" x14ac:dyDescent="0.25">
      <c r="O96" s="41"/>
      <c r="R96"/>
      <c r="S96"/>
    </row>
    <row r="97" spans="15:19" x14ac:dyDescent="0.25">
      <c r="O97" s="41"/>
      <c r="R97"/>
      <c r="S97"/>
    </row>
    <row r="98" spans="15:19" x14ac:dyDescent="0.25">
      <c r="O98" s="41"/>
      <c r="R98"/>
      <c r="S98"/>
    </row>
    <row r="99" spans="15:19" x14ac:dyDescent="0.25">
      <c r="O99" s="41"/>
      <c r="R99"/>
      <c r="S99"/>
    </row>
    <row r="100" spans="15:19" x14ac:dyDescent="0.25">
      <c r="O100" s="41"/>
      <c r="R100"/>
      <c r="S100"/>
    </row>
    <row r="101" spans="15:19" x14ac:dyDescent="0.25">
      <c r="O101" s="41"/>
      <c r="R101"/>
      <c r="S101"/>
    </row>
    <row r="102" spans="15:19" x14ac:dyDescent="0.25">
      <c r="O102" s="41"/>
      <c r="R102"/>
      <c r="S102"/>
    </row>
    <row r="103" spans="15:19" x14ac:dyDescent="0.25">
      <c r="O103" s="41"/>
      <c r="R103"/>
      <c r="S103"/>
    </row>
    <row r="104" spans="15:19" x14ac:dyDescent="0.25">
      <c r="O104" s="41"/>
      <c r="R104"/>
      <c r="S104"/>
    </row>
    <row r="105" spans="15:19" x14ac:dyDescent="0.25">
      <c r="O105" s="41"/>
      <c r="R105"/>
      <c r="S105"/>
    </row>
    <row r="106" spans="15:19" x14ac:dyDescent="0.25">
      <c r="O106" s="41"/>
      <c r="R106"/>
      <c r="S106"/>
    </row>
    <row r="107" spans="15:19" x14ac:dyDescent="0.25">
      <c r="O107" s="41"/>
      <c r="R107"/>
      <c r="S107"/>
    </row>
    <row r="108" spans="15:19" x14ac:dyDescent="0.25">
      <c r="O108" s="41"/>
      <c r="R108"/>
      <c r="S108"/>
    </row>
    <row r="109" spans="15:19" x14ac:dyDescent="0.25">
      <c r="O109" s="41"/>
      <c r="R109"/>
      <c r="S109"/>
    </row>
    <row r="110" spans="15:19" x14ac:dyDescent="0.25">
      <c r="O110" s="41"/>
      <c r="R110"/>
      <c r="S110"/>
    </row>
    <row r="111" spans="15:19" x14ac:dyDescent="0.25">
      <c r="O111" s="41"/>
      <c r="R111"/>
      <c r="S111"/>
    </row>
    <row r="112" spans="15:19" x14ac:dyDescent="0.25">
      <c r="O112" s="41"/>
      <c r="R112"/>
      <c r="S112"/>
    </row>
    <row r="113" spans="15:19" x14ac:dyDescent="0.25">
      <c r="O113" s="41"/>
      <c r="R113"/>
      <c r="S113"/>
    </row>
    <row r="114" spans="15:19" x14ac:dyDescent="0.25">
      <c r="O114" s="41"/>
      <c r="R114"/>
      <c r="S114"/>
    </row>
    <row r="115" spans="15:19" x14ac:dyDescent="0.25">
      <c r="O115" s="41"/>
      <c r="R115"/>
      <c r="S115"/>
    </row>
  </sheetData>
  <sheetProtection algorithmName="SHA-512" hashValue="FAng7PmkrGwHUgP5KslawkSzYGu7xtMT3cADsU/k2xfUh3v8ko0wSG5a+HFlLgAlWqZrztwo4K1sxggvNbqlPg==" saltValue="hYRKfmW0lrhp8fS2vpMEBQ==" spinCount="100000" sheet="1" selectLockedCells="1"/>
  <mergeCells count="3">
    <mergeCell ref="N1:O1"/>
    <mergeCell ref="D1:E1"/>
    <mergeCell ref="H1:K1"/>
  </mergeCells>
  <dataValidations count="4">
    <dataValidation type="list" allowBlank="1" showInputMessage="1" showErrorMessage="1" sqref="B5:B15" xr:uid="{00000000-0002-0000-0000-000001000000}">
      <formula1>Saison</formula1>
    </dataValidation>
    <dataValidation type="list" allowBlank="1" showInputMessage="1" showErrorMessage="1" sqref="B21:B30" xr:uid="{00000000-0002-0000-0000-000000000000}">
      <formula1>Jahre</formula1>
    </dataValidation>
    <dataValidation type="list" allowBlank="1" showInputMessage="1" showErrorMessage="1" errorTitle="Falsches Format" sqref="E5:E15" xr:uid="{FA9F9C72-30EB-443B-B3D9-8278F9513662}">
      <formula1>Stunden</formula1>
    </dataValidation>
    <dataValidation type="list" allowBlank="1" showInputMessage="1" showErrorMessage="1" sqref="E21:E30" xr:uid="{1FDCF374-A14B-486B-94B8-1F69A900A6B9}">
      <formula1>Stunden</formula1>
    </dataValidation>
  </dataValidations>
  <printOptions horizontalCentered="1"/>
  <pageMargins left="0.78740157480314965" right="0.78740157480314965" top="1.2204724409448819" bottom="0.78740157480314965" header="0.39370078740157483" footer="0.39370078740157483"/>
  <pageSetup paperSize="9" scale="81" fitToHeight="0" orientation="landscape" r:id="rId1"/>
  <headerFooter scaleWithDoc="0">
    <oddHeader>&amp;L&amp;"-,Fett"&amp;9&amp;K00-049Analyse Volleyballalter&amp;16&amp;K01+000
&amp;"-,Standard"&amp;9&amp;K00-049Schätzung des Trainingsalter&amp;R&amp;G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7195-9AF9-417C-A4F6-CE542C4B64D8}">
  <sheetPr>
    <pageSetUpPr fitToPage="1"/>
  </sheetPr>
  <dimension ref="A1:AC115"/>
  <sheetViews>
    <sheetView windowProtection="1" showGridLines="0" zoomScaleNormal="100" workbookViewId="0">
      <selection activeCell="B5" sqref="B5"/>
    </sheetView>
  </sheetViews>
  <sheetFormatPr baseColWidth="10" defaultColWidth="9.140625" defaultRowHeight="15" x14ac:dyDescent="0.25"/>
  <cols>
    <col min="1" max="1" width="2.7109375" style="3" customWidth="1"/>
    <col min="2" max="2" width="12.7109375" style="3" customWidth="1"/>
    <col min="3" max="3" width="2.7109375" style="3" customWidth="1"/>
    <col min="4" max="8" width="11.7109375" style="3" customWidth="1"/>
    <col min="9" max="9" width="3" style="3" customWidth="1"/>
    <col min="10" max="12" width="18.7109375" style="3" customWidth="1"/>
    <col min="13" max="13" width="10.7109375" style="3" customWidth="1"/>
    <col min="14" max="14" width="2.7109375" style="3" customWidth="1"/>
    <col min="15" max="15" width="11.7109375" style="40" customWidth="1"/>
    <col min="16" max="16" width="10.7109375" style="3" hidden="1" customWidth="1"/>
    <col min="17" max="17" width="2.7109375" style="3" hidden="1" customWidth="1"/>
    <col min="18" max="18" width="10.7109375" style="17" hidden="1" customWidth="1"/>
    <col min="19" max="19" width="2.7109375" style="3" hidden="1" customWidth="1"/>
    <col min="20" max="20" width="9.140625" hidden="1" customWidth="1"/>
    <col min="21" max="25" width="0" hidden="1" customWidth="1"/>
  </cols>
  <sheetData>
    <row r="1" spans="1:29" s="49" customFormat="1" ht="15.75" x14ac:dyDescent="0.25">
      <c r="A1" s="47"/>
      <c r="B1" s="47"/>
      <c r="C1" s="6" t="s">
        <v>14</v>
      </c>
      <c r="D1" s="95">
        <v>1355315</v>
      </c>
      <c r="E1" s="95"/>
      <c r="F1" s="47"/>
      <c r="G1" s="6" t="s">
        <v>15</v>
      </c>
      <c r="H1" s="96" t="s">
        <v>25</v>
      </c>
      <c r="I1" s="96"/>
      <c r="J1" s="96"/>
      <c r="K1" s="96"/>
      <c r="L1" s="47"/>
      <c r="M1" s="6" t="s">
        <v>16</v>
      </c>
      <c r="N1" s="97" t="s">
        <v>26</v>
      </c>
      <c r="O1" s="97"/>
      <c r="P1" s="47"/>
      <c r="Q1" s="47"/>
      <c r="R1" s="48"/>
      <c r="S1" s="47"/>
    </row>
    <row r="2" spans="1:29" s="24" customFormat="1" ht="11.45" customHeight="1" x14ac:dyDescent="0.2">
      <c r="A2" s="14"/>
      <c r="B2" s="14"/>
      <c r="C2" s="3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9" s="38" customFormat="1" ht="19.5" thickBot="1" x14ac:dyDescent="0.35">
      <c r="A3" s="4" t="s">
        <v>77</v>
      </c>
      <c r="B3" s="5"/>
      <c r="C3" s="5"/>
      <c r="D3" s="5"/>
      <c r="E3" s="5"/>
      <c r="F3" s="5"/>
      <c r="G3" s="5"/>
      <c r="H3" s="5"/>
      <c r="I3" s="5"/>
      <c r="J3" s="4" t="s">
        <v>78</v>
      </c>
      <c r="K3" s="5"/>
      <c r="L3" s="5"/>
      <c r="M3" s="13"/>
      <c r="N3" s="5"/>
      <c r="O3" s="38" t="s">
        <v>6</v>
      </c>
      <c r="P3" s="5"/>
      <c r="Q3" s="5"/>
    </row>
    <row r="4" spans="1:29" s="44" customFormat="1" ht="38.450000000000003" customHeight="1" thickBot="1" x14ac:dyDescent="0.3">
      <c r="A4" s="42"/>
      <c r="B4" s="39" t="s">
        <v>13</v>
      </c>
      <c r="C4" s="42"/>
      <c r="D4" s="12" t="s">
        <v>84</v>
      </c>
      <c r="E4" s="50" t="s">
        <v>83</v>
      </c>
      <c r="F4" s="51" t="s">
        <v>82</v>
      </c>
      <c r="G4" s="28" t="s">
        <v>85</v>
      </c>
      <c r="H4" s="11" t="s">
        <v>81</v>
      </c>
      <c r="I4" s="42"/>
      <c r="J4" s="9" t="s">
        <v>88</v>
      </c>
      <c r="K4" s="10" t="s">
        <v>87</v>
      </c>
      <c r="L4" s="10" t="s">
        <v>86</v>
      </c>
      <c r="M4" s="75" t="s">
        <v>52</v>
      </c>
      <c r="N4" s="42"/>
      <c r="O4" s="76" t="s">
        <v>54</v>
      </c>
      <c r="P4" s="43"/>
      <c r="Q4" s="43"/>
      <c r="R4" s="41"/>
      <c r="S4" s="43"/>
      <c r="T4" s="43"/>
      <c r="U4" s="43"/>
      <c r="V4" s="43"/>
      <c r="W4" s="44" t="s">
        <v>17</v>
      </c>
      <c r="X4" s="45" t="s">
        <v>18</v>
      </c>
      <c r="Y4" s="44" t="s">
        <v>19</v>
      </c>
    </row>
    <row r="5" spans="1:29" s="31" customFormat="1" ht="12.75" x14ac:dyDescent="0.2">
      <c r="A5" s="30"/>
      <c r="B5" s="67" t="s">
        <v>33</v>
      </c>
      <c r="C5" s="30"/>
      <c r="D5" s="52">
        <v>2</v>
      </c>
      <c r="E5" s="91">
        <v>1.5</v>
      </c>
      <c r="F5" s="53">
        <v>38</v>
      </c>
      <c r="G5" s="54">
        <v>1</v>
      </c>
      <c r="H5" s="71">
        <f>D5*E5*38+(5*G5)</f>
        <v>119</v>
      </c>
      <c r="I5" s="30"/>
      <c r="J5" s="61"/>
      <c r="K5" s="62"/>
      <c r="L5" s="62"/>
      <c r="M5" s="71">
        <f t="shared" ref="M5:M15" si="0">J5*$U$5+K5*$U$6+L5*$U$7</f>
        <v>0</v>
      </c>
      <c r="N5" s="30"/>
      <c r="O5" s="77">
        <f t="shared" ref="O5:O15" si="1">M5+H5</f>
        <v>119</v>
      </c>
      <c r="T5" s="32" t="s">
        <v>1</v>
      </c>
      <c r="U5" s="33">
        <v>2.5</v>
      </c>
      <c r="V5" s="32"/>
      <c r="W5" s="34">
        <v>1</v>
      </c>
      <c r="X5" s="31">
        <v>1</v>
      </c>
      <c r="Z5" s="35"/>
      <c r="AA5" s="35"/>
      <c r="AB5" s="35"/>
      <c r="AC5" s="35"/>
    </row>
    <row r="6" spans="1:29" s="31" customFormat="1" ht="12.75" x14ac:dyDescent="0.2">
      <c r="A6" s="30"/>
      <c r="B6" s="68" t="s">
        <v>32</v>
      </c>
      <c r="C6" s="30"/>
      <c r="D6" s="55">
        <v>2</v>
      </c>
      <c r="E6" s="92">
        <v>1.5</v>
      </c>
      <c r="F6" s="56">
        <v>30</v>
      </c>
      <c r="G6" s="57">
        <v>2</v>
      </c>
      <c r="H6" s="72">
        <f t="shared" ref="H6:H15" si="2">D6*E6*F6+(5*G6)</f>
        <v>100</v>
      </c>
      <c r="I6" s="30"/>
      <c r="J6" s="63"/>
      <c r="K6" s="64"/>
      <c r="L6" s="64"/>
      <c r="M6" s="72">
        <f t="shared" si="0"/>
        <v>0</v>
      </c>
      <c r="N6" s="30"/>
      <c r="O6" s="78">
        <f t="shared" si="1"/>
        <v>100</v>
      </c>
      <c r="T6" s="30" t="s">
        <v>3</v>
      </c>
      <c r="U6" s="33">
        <v>1.5</v>
      </c>
      <c r="V6" s="30"/>
      <c r="W6" s="34">
        <v>2</v>
      </c>
      <c r="X6" s="31">
        <v>1.25</v>
      </c>
    </row>
    <row r="7" spans="1:29" s="31" customFormat="1" ht="12.75" x14ac:dyDescent="0.2">
      <c r="A7" s="30"/>
      <c r="B7" s="68" t="s">
        <v>20</v>
      </c>
      <c r="C7" s="30"/>
      <c r="D7" s="55"/>
      <c r="E7" s="92"/>
      <c r="F7" s="56"/>
      <c r="G7" s="57"/>
      <c r="H7" s="72">
        <f t="shared" si="2"/>
        <v>0</v>
      </c>
      <c r="I7" s="30"/>
      <c r="J7" s="63"/>
      <c r="K7" s="64"/>
      <c r="L7" s="64"/>
      <c r="M7" s="72">
        <f t="shared" si="0"/>
        <v>0</v>
      </c>
      <c r="N7" s="30"/>
      <c r="O7" s="78">
        <f t="shared" si="1"/>
        <v>0</v>
      </c>
      <c r="T7" s="32" t="s">
        <v>5</v>
      </c>
      <c r="U7" s="33">
        <v>4</v>
      </c>
      <c r="V7" s="30"/>
      <c r="W7" s="34">
        <v>3</v>
      </c>
      <c r="X7" s="31">
        <v>1.5</v>
      </c>
    </row>
    <row r="8" spans="1:29" s="31" customFormat="1" ht="12.75" x14ac:dyDescent="0.2">
      <c r="A8" s="30"/>
      <c r="B8" s="68" t="s">
        <v>21</v>
      </c>
      <c r="C8" s="30"/>
      <c r="D8" s="55"/>
      <c r="E8" s="92"/>
      <c r="F8" s="56"/>
      <c r="G8" s="57"/>
      <c r="H8" s="72">
        <f t="shared" si="2"/>
        <v>0</v>
      </c>
      <c r="I8" s="30"/>
      <c r="J8" s="63"/>
      <c r="K8" s="64"/>
      <c r="L8" s="64"/>
      <c r="M8" s="72">
        <f t="shared" si="0"/>
        <v>0</v>
      </c>
      <c r="N8" s="30"/>
      <c r="O8" s="78">
        <f t="shared" si="1"/>
        <v>0</v>
      </c>
      <c r="V8" s="32"/>
      <c r="W8" s="34">
        <v>4</v>
      </c>
      <c r="X8" s="31">
        <v>1.75</v>
      </c>
    </row>
    <row r="9" spans="1:29" s="31" customFormat="1" ht="12.75" x14ac:dyDescent="0.2">
      <c r="A9" s="30"/>
      <c r="B9" s="68" t="s">
        <v>22</v>
      </c>
      <c r="C9" s="30"/>
      <c r="D9" s="55"/>
      <c r="E9" s="92"/>
      <c r="F9" s="56"/>
      <c r="G9" s="57"/>
      <c r="H9" s="72">
        <f t="shared" si="2"/>
        <v>0</v>
      </c>
      <c r="I9" s="30"/>
      <c r="J9" s="63"/>
      <c r="K9" s="64"/>
      <c r="L9" s="64"/>
      <c r="M9" s="72">
        <f t="shared" si="0"/>
        <v>0</v>
      </c>
      <c r="N9" s="30"/>
      <c r="O9" s="78">
        <f t="shared" si="1"/>
        <v>0</v>
      </c>
      <c r="T9" s="30"/>
      <c r="U9" s="30"/>
      <c r="V9" s="30"/>
      <c r="W9" s="34">
        <v>5</v>
      </c>
      <c r="X9" s="31">
        <v>2</v>
      </c>
    </row>
    <row r="10" spans="1:29" s="31" customFormat="1" ht="12.75" x14ac:dyDescent="0.2">
      <c r="A10" s="30"/>
      <c r="B10" s="68"/>
      <c r="C10" s="30"/>
      <c r="D10" s="55"/>
      <c r="E10" s="92"/>
      <c r="F10" s="56"/>
      <c r="G10" s="57"/>
      <c r="H10" s="72">
        <f t="shared" si="2"/>
        <v>0</v>
      </c>
      <c r="I10" s="30"/>
      <c r="J10" s="63"/>
      <c r="K10" s="64"/>
      <c r="L10" s="64"/>
      <c r="M10" s="72">
        <f t="shared" si="0"/>
        <v>0</v>
      </c>
      <c r="N10" s="30"/>
      <c r="O10" s="78">
        <f t="shared" si="1"/>
        <v>0</v>
      </c>
      <c r="T10" s="30"/>
      <c r="U10" s="30"/>
      <c r="V10" s="30"/>
      <c r="W10" s="34">
        <v>6</v>
      </c>
      <c r="X10" s="31">
        <v>2.25</v>
      </c>
    </row>
    <row r="11" spans="1:29" s="31" customFormat="1" ht="12.75" x14ac:dyDescent="0.2">
      <c r="A11" s="30"/>
      <c r="B11" s="68"/>
      <c r="C11" s="30"/>
      <c r="D11" s="55"/>
      <c r="E11" s="92"/>
      <c r="F11" s="56"/>
      <c r="G11" s="57"/>
      <c r="H11" s="72">
        <f t="shared" si="2"/>
        <v>0</v>
      </c>
      <c r="I11" s="30"/>
      <c r="J11" s="63"/>
      <c r="K11" s="64"/>
      <c r="L11" s="64"/>
      <c r="M11" s="72">
        <f t="shared" si="0"/>
        <v>0</v>
      </c>
      <c r="N11" s="30"/>
      <c r="O11" s="78">
        <f t="shared" si="1"/>
        <v>0</v>
      </c>
      <c r="T11" s="30"/>
      <c r="U11" s="30"/>
      <c r="V11" s="30"/>
      <c r="W11" s="34">
        <v>7</v>
      </c>
      <c r="X11" s="31">
        <v>2.5</v>
      </c>
    </row>
    <row r="12" spans="1:29" s="31" customFormat="1" ht="12.75" x14ac:dyDescent="0.2">
      <c r="A12" s="30"/>
      <c r="B12" s="68"/>
      <c r="C12" s="30"/>
      <c r="D12" s="55"/>
      <c r="E12" s="92"/>
      <c r="F12" s="56"/>
      <c r="G12" s="57"/>
      <c r="H12" s="72">
        <f t="shared" si="2"/>
        <v>0</v>
      </c>
      <c r="I12" s="30"/>
      <c r="J12" s="63"/>
      <c r="K12" s="64"/>
      <c r="L12" s="64"/>
      <c r="M12" s="72">
        <f t="shared" si="0"/>
        <v>0</v>
      </c>
      <c r="N12" s="30"/>
      <c r="O12" s="78">
        <f t="shared" si="1"/>
        <v>0</v>
      </c>
      <c r="T12" s="30"/>
      <c r="U12" s="30"/>
      <c r="V12" s="30"/>
      <c r="W12" s="34">
        <v>8</v>
      </c>
    </row>
    <row r="13" spans="1:29" s="31" customFormat="1" ht="12.75" x14ac:dyDescent="0.2">
      <c r="A13" s="30"/>
      <c r="B13" s="68"/>
      <c r="C13" s="30"/>
      <c r="D13" s="55"/>
      <c r="E13" s="92"/>
      <c r="F13" s="56"/>
      <c r="G13" s="57"/>
      <c r="H13" s="72">
        <f t="shared" si="2"/>
        <v>0</v>
      </c>
      <c r="I13" s="30"/>
      <c r="J13" s="63"/>
      <c r="K13" s="64"/>
      <c r="L13" s="64"/>
      <c r="M13" s="72">
        <f t="shared" si="0"/>
        <v>0</v>
      </c>
      <c r="N13" s="30"/>
      <c r="O13" s="78">
        <f t="shared" si="1"/>
        <v>0</v>
      </c>
      <c r="T13" s="30"/>
      <c r="U13" s="30"/>
      <c r="V13" s="30"/>
      <c r="W13" s="34">
        <v>10</v>
      </c>
    </row>
    <row r="14" spans="1:29" s="31" customFormat="1" ht="12.75" x14ac:dyDescent="0.2">
      <c r="A14" s="30"/>
      <c r="B14" s="68"/>
      <c r="C14" s="30"/>
      <c r="D14" s="55"/>
      <c r="E14" s="92"/>
      <c r="F14" s="56"/>
      <c r="G14" s="57"/>
      <c r="H14" s="72">
        <f t="shared" si="2"/>
        <v>0</v>
      </c>
      <c r="I14" s="30"/>
      <c r="J14" s="63"/>
      <c r="K14" s="64"/>
      <c r="L14" s="64"/>
      <c r="M14" s="72">
        <f t="shared" si="0"/>
        <v>0</v>
      </c>
      <c r="N14" s="30"/>
      <c r="O14" s="78">
        <f t="shared" si="1"/>
        <v>0</v>
      </c>
      <c r="T14" s="30"/>
      <c r="U14" s="30"/>
      <c r="V14" s="30"/>
    </row>
    <row r="15" spans="1:29" s="31" customFormat="1" ht="13.5" thickBot="1" x14ac:dyDescent="0.25">
      <c r="A15" s="30"/>
      <c r="B15" s="69"/>
      <c r="C15" s="30"/>
      <c r="D15" s="58"/>
      <c r="E15" s="93"/>
      <c r="F15" s="59"/>
      <c r="G15" s="60"/>
      <c r="H15" s="73">
        <f t="shared" si="2"/>
        <v>0</v>
      </c>
      <c r="I15" s="30"/>
      <c r="J15" s="65"/>
      <c r="K15" s="66"/>
      <c r="L15" s="66"/>
      <c r="M15" s="73">
        <f t="shared" si="0"/>
        <v>0</v>
      </c>
      <c r="N15" s="30"/>
      <c r="O15" s="79">
        <f t="shared" si="1"/>
        <v>0</v>
      </c>
      <c r="T15" s="30"/>
      <c r="U15" s="30"/>
      <c r="V15" s="30"/>
    </row>
    <row r="16" spans="1:29" ht="15" customHeight="1" thickBot="1" x14ac:dyDescent="0.3">
      <c r="B16" s="18" t="s">
        <v>46</v>
      </c>
      <c r="E16" s="14"/>
      <c r="F16" s="14"/>
      <c r="G16" s="14"/>
      <c r="H16" s="74">
        <f>SUM(H5:H15)</f>
        <v>219</v>
      </c>
      <c r="I16" s="15"/>
      <c r="J16" s="16"/>
      <c r="K16" s="15"/>
      <c r="L16" s="15"/>
      <c r="M16" s="74">
        <f>SUM(M5:M15)</f>
        <v>0</v>
      </c>
      <c r="O16" s="80"/>
      <c r="T16" s="3"/>
      <c r="U16" s="3"/>
      <c r="V16" s="3"/>
      <c r="Y16" s="1"/>
    </row>
    <row r="17" spans="1:29" ht="24" thickBot="1" x14ac:dyDescent="0.3">
      <c r="K17" s="8"/>
      <c r="L17" s="46" t="s">
        <v>71</v>
      </c>
      <c r="O17" s="81">
        <f>SUM(O5:O15)</f>
        <v>219</v>
      </c>
      <c r="T17" s="3"/>
      <c r="U17" s="3"/>
      <c r="V17" s="3"/>
      <c r="Y17" s="1"/>
    </row>
    <row r="18" spans="1:29" s="24" customFormat="1" ht="12.7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2"/>
      <c r="L18" s="14"/>
      <c r="M18" s="14"/>
      <c r="N18" s="23"/>
      <c r="O18" s="82"/>
      <c r="T18" s="14"/>
      <c r="U18" s="14"/>
      <c r="V18" s="14"/>
      <c r="Y18" s="2"/>
    </row>
    <row r="19" spans="1:29" ht="19.5" thickBot="1" x14ac:dyDescent="0.35">
      <c r="A19" s="4" t="s">
        <v>79</v>
      </c>
      <c r="E19" s="5"/>
      <c r="F19" s="5"/>
      <c r="G19" s="5"/>
      <c r="H19" s="5"/>
      <c r="I19" s="5"/>
      <c r="J19" s="4" t="s">
        <v>80</v>
      </c>
      <c r="K19" s="4"/>
      <c r="L19" s="5"/>
      <c r="M19" s="13"/>
      <c r="O19"/>
      <c r="T19" s="3"/>
      <c r="U19" s="3"/>
      <c r="V19" s="3"/>
      <c r="Y19" s="1"/>
    </row>
    <row r="20" spans="1:29" s="44" customFormat="1" ht="38.450000000000003" customHeight="1" thickBot="1" x14ac:dyDescent="0.3">
      <c r="A20" s="42"/>
      <c r="B20" s="39" t="s">
        <v>75</v>
      </c>
      <c r="C20" s="42"/>
      <c r="D20" s="12" t="s">
        <v>40</v>
      </c>
      <c r="E20" s="50" t="s">
        <v>83</v>
      </c>
      <c r="F20" s="51" t="s">
        <v>82</v>
      </c>
      <c r="G20" s="28" t="s">
        <v>85</v>
      </c>
      <c r="H20" s="11" t="s">
        <v>81</v>
      </c>
      <c r="I20" s="42"/>
      <c r="L20" s="11" t="s">
        <v>89</v>
      </c>
      <c r="M20" s="75" t="s">
        <v>52</v>
      </c>
      <c r="N20" s="42"/>
      <c r="O20" s="83" t="s">
        <v>53</v>
      </c>
      <c r="P20" s="43"/>
      <c r="Q20" s="43"/>
      <c r="R20" s="41"/>
      <c r="S20" s="43"/>
      <c r="T20" s="43"/>
      <c r="U20" s="43"/>
      <c r="V20" s="43"/>
    </row>
    <row r="21" spans="1:29" s="31" customFormat="1" ht="12.75" x14ac:dyDescent="0.2">
      <c r="A21" s="30"/>
      <c r="B21" s="67">
        <v>2024</v>
      </c>
      <c r="C21" s="30"/>
      <c r="D21" s="52"/>
      <c r="E21" s="91"/>
      <c r="F21" s="53"/>
      <c r="G21" s="54"/>
      <c r="H21" s="71">
        <f>D21*E21*F21+(5*G21)</f>
        <v>0</v>
      </c>
      <c r="I21" s="30"/>
      <c r="L21" s="54"/>
      <c r="M21" s="71">
        <f t="shared" ref="M21:M30" si="3">L21*$U$21</f>
        <v>0</v>
      </c>
      <c r="N21" s="30"/>
      <c r="O21" s="77">
        <f>M21+H21</f>
        <v>0</v>
      </c>
      <c r="T21" s="30" t="s">
        <v>8</v>
      </c>
      <c r="U21" s="33">
        <v>4</v>
      </c>
      <c r="V21" s="32"/>
      <c r="W21" s="34"/>
      <c r="Z21" s="35"/>
      <c r="AA21" s="35"/>
      <c r="AB21" s="35"/>
      <c r="AC21" s="35"/>
    </row>
    <row r="22" spans="1:29" s="31" customFormat="1" ht="12.75" x14ac:dyDescent="0.2">
      <c r="A22" s="30"/>
      <c r="B22" s="68">
        <v>2023</v>
      </c>
      <c r="C22" s="30"/>
      <c r="D22" s="55"/>
      <c r="E22" s="92"/>
      <c r="F22" s="56"/>
      <c r="G22" s="57"/>
      <c r="H22" s="72">
        <f t="shared" ref="H22:H30" si="4">D22*E22*F22+(5*G22)</f>
        <v>0</v>
      </c>
      <c r="I22" s="30"/>
      <c r="L22" s="57"/>
      <c r="M22" s="72">
        <f t="shared" si="3"/>
        <v>0</v>
      </c>
      <c r="N22" s="30"/>
      <c r="O22" s="78">
        <f t="shared" ref="O22:O30" si="5">M22+H22</f>
        <v>0</v>
      </c>
      <c r="V22" s="30"/>
      <c r="W22" s="34"/>
    </row>
    <row r="23" spans="1:29" s="31" customFormat="1" ht="12.75" x14ac:dyDescent="0.2">
      <c r="A23" s="30"/>
      <c r="B23" s="68">
        <v>2022</v>
      </c>
      <c r="C23" s="30"/>
      <c r="D23" s="55"/>
      <c r="E23" s="92"/>
      <c r="F23" s="56"/>
      <c r="G23" s="57"/>
      <c r="H23" s="72">
        <f t="shared" si="4"/>
        <v>0</v>
      </c>
      <c r="I23" s="30"/>
      <c r="L23" s="57"/>
      <c r="M23" s="72">
        <f t="shared" si="3"/>
        <v>0</v>
      </c>
      <c r="N23" s="30"/>
      <c r="O23" s="78">
        <f t="shared" si="5"/>
        <v>0</v>
      </c>
      <c r="T23" s="32"/>
      <c r="U23" s="33"/>
      <c r="V23" s="30"/>
      <c r="W23" s="34"/>
    </row>
    <row r="24" spans="1:29" s="31" customFormat="1" ht="12.75" x14ac:dyDescent="0.2">
      <c r="A24" s="30"/>
      <c r="B24" s="68">
        <v>2021</v>
      </c>
      <c r="C24" s="30"/>
      <c r="D24" s="55"/>
      <c r="E24" s="92"/>
      <c r="F24" s="56"/>
      <c r="G24" s="57"/>
      <c r="H24" s="72">
        <f t="shared" si="4"/>
        <v>0</v>
      </c>
      <c r="I24" s="30"/>
      <c r="L24" s="57"/>
      <c r="M24" s="72">
        <f t="shared" si="3"/>
        <v>0</v>
      </c>
      <c r="N24" s="30"/>
      <c r="O24" s="78">
        <f t="shared" si="5"/>
        <v>0</v>
      </c>
      <c r="V24" s="32"/>
      <c r="W24" s="34"/>
    </row>
    <row r="25" spans="1:29" s="31" customFormat="1" ht="12.75" x14ac:dyDescent="0.2">
      <c r="A25" s="30"/>
      <c r="B25" s="68">
        <v>2020</v>
      </c>
      <c r="C25" s="30"/>
      <c r="D25" s="55"/>
      <c r="E25" s="92"/>
      <c r="F25" s="56"/>
      <c r="G25" s="57"/>
      <c r="H25" s="72">
        <f t="shared" si="4"/>
        <v>0</v>
      </c>
      <c r="I25" s="30"/>
      <c r="L25" s="57"/>
      <c r="M25" s="72">
        <f t="shared" si="3"/>
        <v>0</v>
      </c>
      <c r="N25" s="30"/>
      <c r="O25" s="78">
        <f t="shared" si="5"/>
        <v>0</v>
      </c>
      <c r="T25" s="30"/>
      <c r="U25" s="30"/>
      <c r="V25" s="30"/>
      <c r="W25" s="34"/>
    </row>
    <row r="26" spans="1:29" s="31" customFormat="1" ht="12.75" x14ac:dyDescent="0.2">
      <c r="A26" s="30"/>
      <c r="B26" s="68"/>
      <c r="C26" s="30"/>
      <c r="D26" s="55"/>
      <c r="E26" s="92"/>
      <c r="F26" s="56"/>
      <c r="G26" s="57"/>
      <c r="H26" s="72">
        <f t="shared" si="4"/>
        <v>0</v>
      </c>
      <c r="I26" s="30"/>
      <c r="L26" s="57"/>
      <c r="M26" s="72">
        <f t="shared" si="3"/>
        <v>0</v>
      </c>
      <c r="N26" s="30"/>
      <c r="O26" s="78">
        <f t="shared" si="5"/>
        <v>0</v>
      </c>
      <c r="T26" s="30"/>
      <c r="U26" s="30"/>
      <c r="V26" s="30"/>
      <c r="W26" s="34"/>
    </row>
    <row r="27" spans="1:29" s="31" customFormat="1" ht="12.75" x14ac:dyDescent="0.2">
      <c r="A27" s="30"/>
      <c r="B27" s="68"/>
      <c r="C27" s="30"/>
      <c r="D27" s="55"/>
      <c r="E27" s="92"/>
      <c r="F27" s="56"/>
      <c r="G27" s="57"/>
      <c r="H27" s="72">
        <f t="shared" si="4"/>
        <v>0</v>
      </c>
      <c r="I27" s="30"/>
      <c r="L27" s="57"/>
      <c r="M27" s="72">
        <f t="shared" si="3"/>
        <v>0</v>
      </c>
      <c r="N27" s="30"/>
      <c r="O27" s="78">
        <f t="shared" si="5"/>
        <v>0</v>
      </c>
      <c r="T27" s="30"/>
      <c r="U27" s="30"/>
      <c r="V27" s="30"/>
      <c r="W27" s="34"/>
    </row>
    <row r="28" spans="1:29" s="31" customFormat="1" ht="12.75" x14ac:dyDescent="0.2">
      <c r="A28" s="30"/>
      <c r="B28" s="68"/>
      <c r="C28" s="30"/>
      <c r="D28" s="55"/>
      <c r="E28" s="92"/>
      <c r="F28" s="56"/>
      <c r="G28" s="57"/>
      <c r="H28" s="72">
        <f t="shared" si="4"/>
        <v>0</v>
      </c>
      <c r="I28" s="30"/>
      <c r="L28" s="57"/>
      <c r="M28" s="72">
        <f t="shared" si="3"/>
        <v>0</v>
      </c>
      <c r="N28" s="30"/>
      <c r="O28" s="78">
        <f t="shared" si="5"/>
        <v>0</v>
      </c>
      <c r="T28" s="30"/>
      <c r="U28" s="30"/>
      <c r="V28" s="30"/>
      <c r="W28" s="34"/>
    </row>
    <row r="29" spans="1:29" s="31" customFormat="1" ht="12.75" x14ac:dyDescent="0.2">
      <c r="A29" s="30"/>
      <c r="B29" s="68"/>
      <c r="C29" s="30"/>
      <c r="D29" s="55"/>
      <c r="E29" s="92"/>
      <c r="F29" s="56"/>
      <c r="G29" s="57"/>
      <c r="H29" s="72">
        <f t="shared" si="4"/>
        <v>0</v>
      </c>
      <c r="I29" s="30"/>
      <c r="L29" s="57"/>
      <c r="M29" s="72">
        <f t="shared" si="3"/>
        <v>0</v>
      </c>
      <c r="N29" s="30"/>
      <c r="O29" s="78">
        <f t="shared" si="5"/>
        <v>0</v>
      </c>
      <c r="T29" s="30"/>
      <c r="U29" s="30"/>
      <c r="V29" s="30"/>
    </row>
    <row r="30" spans="1:29" s="31" customFormat="1" ht="13.5" thickBot="1" x14ac:dyDescent="0.25">
      <c r="A30" s="30"/>
      <c r="B30" s="69"/>
      <c r="C30" s="30"/>
      <c r="D30" s="58"/>
      <c r="E30" s="93"/>
      <c r="F30" s="59"/>
      <c r="G30" s="60"/>
      <c r="H30" s="73">
        <f t="shared" si="4"/>
        <v>0</v>
      </c>
      <c r="I30" s="30"/>
      <c r="L30" s="60"/>
      <c r="M30" s="73">
        <f t="shared" si="3"/>
        <v>0</v>
      </c>
      <c r="N30" s="30"/>
      <c r="O30" s="79">
        <f t="shared" si="5"/>
        <v>0</v>
      </c>
      <c r="T30" s="30"/>
      <c r="U30" s="30"/>
      <c r="V30" s="30"/>
    </row>
    <row r="31" spans="1:29" ht="15" customHeight="1" thickBot="1" x14ac:dyDescent="0.3">
      <c r="D31" s="18"/>
      <c r="H31" s="74">
        <f>SUM(H21:H30)</f>
        <v>0</v>
      </c>
      <c r="I31" s="7"/>
      <c r="L31" s="7"/>
      <c r="M31" s="74">
        <f>SUM(M21:M30)</f>
        <v>0</v>
      </c>
      <c r="O31" s="80"/>
      <c r="R31"/>
      <c r="S31"/>
    </row>
    <row r="32" spans="1:29" ht="24" thickBot="1" x14ac:dyDescent="0.3">
      <c r="K32" s="8"/>
      <c r="L32" s="46" t="s">
        <v>72</v>
      </c>
      <c r="O32" s="84">
        <f>SUM(O21:O30)</f>
        <v>0</v>
      </c>
      <c r="R32"/>
      <c r="S32"/>
    </row>
    <row r="33" spans="2:19" ht="15.75" customHeight="1" x14ac:dyDescent="0.25">
      <c r="B33" s="70"/>
      <c r="D33" s="14" t="s">
        <v>69</v>
      </c>
      <c r="O33" s="41"/>
      <c r="R33"/>
      <c r="S33"/>
    </row>
    <row r="34" spans="2:19" x14ac:dyDescent="0.25">
      <c r="B34" s="85"/>
      <c r="D34" s="14" t="s">
        <v>70</v>
      </c>
      <c r="O34" s="41"/>
      <c r="R34"/>
      <c r="S34"/>
    </row>
    <row r="35" spans="2:19" x14ac:dyDescent="0.25">
      <c r="D35" s="29"/>
      <c r="E35" s="25"/>
      <c r="F35" s="26"/>
      <c r="O35" s="41"/>
      <c r="R35"/>
      <c r="S35"/>
    </row>
    <row r="36" spans="2:19" x14ac:dyDescent="0.25">
      <c r="E36" s="21"/>
      <c r="F36" s="19"/>
      <c r="O36" s="41"/>
      <c r="R36"/>
      <c r="S36"/>
    </row>
    <row r="37" spans="2:19" x14ac:dyDescent="0.25">
      <c r="E37" s="27"/>
      <c r="F37" s="20"/>
      <c r="O37" s="41"/>
      <c r="R37"/>
      <c r="S37"/>
    </row>
    <row r="38" spans="2:19" x14ac:dyDescent="0.25">
      <c r="O38" s="41"/>
      <c r="R38"/>
      <c r="S38"/>
    </row>
    <row r="39" spans="2:19" x14ac:dyDescent="0.25">
      <c r="O39" s="41"/>
      <c r="R39"/>
      <c r="S39"/>
    </row>
    <row r="40" spans="2:19" x14ac:dyDescent="0.25">
      <c r="O40" s="41"/>
      <c r="R40"/>
      <c r="S40"/>
    </row>
    <row r="41" spans="2:19" x14ac:dyDescent="0.25">
      <c r="O41" s="41"/>
      <c r="R41"/>
      <c r="S41"/>
    </row>
    <row r="42" spans="2:19" x14ac:dyDescent="0.25">
      <c r="O42" s="41"/>
      <c r="R42"/>
      <c r="S42"/>
    </row>
    <row r="43" spans="2:19" x14ac:dyDescent="0.25">
      <c r="O43" s="41"/>
      <c r="R43"/>
      <c r="S43"/>
    </row>
    <row r="44" spans="2:19" x14ac:dyDescent="0.25">
      <c r="O44" s="41"/>
      <c r="R44"/>
      <c r="S44"/>
    </row>
    <row r="45" spans="2:19" x14ac:dyDescent="0.25">
      <c r="O45" s="41"/>
      <c r="R45"/>
      <c r="S45"/>
    </row>
    <row r="46" spans="2:19" x14ac:dyDescent="0.25">
      <c r="O46" s="41"/>
      <c r="R46"/>
      <c r="S46"/>
    </row>
    <row r="47" spans="2:19" x14ac:dyDescent="0.25">
      <c r="O47" s="41"/>
      <c r="R47"/>
      <c r="S47"/>
    </row>
    <row r="48" spans="2:19" x14ac:dyDescent="0.25">
      <c r="O48" s="41"/>
      <c r="R48"/>
      <c r="S48"/>
    </row>
    <row r="49" spans="15:19" x14ac:dyDescent="0.25">
      <c r="O49" s="41"/>
      <c r="R49"/>
      <c r="S49"/>
    </row>
    <row r="50" spans="15:19" x14ac:dyDescent="0.25">
      <c r="O50" s="41"/>
      <c r="R50"/>
      <c r="S50"/>
    </row>
    <row r="51" spans="15:19" x14ac:dyDescent="0.25">
      <c r="O51" s="41"/>
      <c r="R51"/>
      <c r="S51"/>
    </row>
    <row r="52" spans="15:19" x14ac:dyDescent="0.25">
      <c r="O52" s="41"/>
      <c r="R52"/>
      <c r="S52"/>
    </row>
    <row r="53" spans="15:19" x14ac:dyDescent="0.25">
      <c r="O53" s="41"/>
      <c r="R53"/>
      <c r="S53"/>
    </row>
    <row r="54" spans="15:19" x14ac:dyDescent="0.25">
      <c r="O54" s="41"/>
      <c r="R54"/>
      <c r="S54"/>
    </row>
    <row r="55" spans="15:19" x14ac:dyDescent="0.25">
      <c r="O55" s="41"/>
      <c r="R55"/>
      <c r="S55"/>
    </row>
    <row r="56" spans="15:19" x14ac:dyDescent="0.25">
      <c r="O56" s="41"/>
      <c r="R56"/>
      <c r="S56"/>
    </row>
    <row r="57" spans="15:19" x14ac:dyDescent="0.25">
      <c r="O57" s="41"/>
      <c r="R57"/>
      <c r="S57"/>
    </row>
    <row r="58" spans="15:19" x14ac:dyDescent="0.25">
      <c r="O58" s="41"/>
      <c r="R58"/>
      <c r="S58"/>
    </row>
    <row r="59" spans="15:19" x14ac:dyDescent="0.25">
      <c r="O59" s="41"/>
      <c r="R59"/>
      <c r="S59"/>
    </row>
    <row r="60" spans="15:19" x14ac:dyDescent="0.25">
      <c r="O60" s="41"/>
      <c r="R60"/>
      <c r="S60"/>
    </row>
    <row r="61" spans="15:19" x14ac:dyDescent="0.25">
      <c r="O61" s="41"/>
      <c r="R61"/>
      <c r="S61"/>
    </row>
    <row r="62" spans="15:19" x14ac:dyDescent="0.25">
      <c r="O62" s="41"/>
      <c r="R62"/>
      <c r="S62"/>
    </row>
    <row r="63" spans="15:19" x14ac:dyDescent="0.25">
      <c r="O63" s="41"/>
      <c r="R63"/>
      <c r="S63"/>
    </row>
    <row r="64" spans="15:19" x14ac:dyDescent="0.25">
      <c r="O64" s="41"/>
      <c r="R64"/>
      <c r="S64"/>
    </row>
    <row r="65" spans="15:19" x14ac:dyDescent="0.25">
      <c r="O65" s="41"/>
      <c r="R65"/>
      <c r="S65"/>
    </row>
    <row r="66" spans="15:19" x14ac:dyDescent="0.25">
      <c r="O66" s="41"/>
      <c r="R66"/>
      <c r="S66"/>
    </row>
    <row r="67" spans="15:19" x14ac:dyDescent="0.25">
      <c r="O67" s="41"/>
      <c r="R67"/>
      <c r="S67"/>
    </row>
    <row r="68" spans="15:19" x14ac:dyDescent="0.25">
      <c r="O68" s="41"/>
      <c r="R68"/>
      <c r="S68"/>
    </row>
    <row r="69" spans="15:19" x14ac:dyDescent="0.25">
      <c r="O69" s="41"/>
      <c r="R69"/>
      <c r="S69"/>
    </row>
    <row r="70" spans="15:19" x14ac:dyDescent="0.25">
      <c r="O70" s="41"/>
      <c r="R70"/>
      <c r="S70"/>
    </row>
    <row r="71" spans="15:19" x14ac:dyDescent="0.25">
      <c r="O71" s="41"/>
      <c r="R71"/>
      <c r="S71"/>
    </row>
    <row r="72" spans="15:19" x14ac:dyDescent="0.25">
      <c r="O72" s="41"/>
      <c r="R72"/>
      <c r="S72"/>
    </row>
    <row r="73" spans="15:19" x14ac:dyDescent="0.25">
      <c r="O73" s="41"/>
      <c r="R73"/>
      <c r="S73"/>
    </row>
    <row r="74" spans="15:19" x14ac:dyDescent="0.25">
      <c r="O74" s="41"/>
      <c r="R74"/>
      <c r="S74"/>
    </row>
    <row r="75" spans="15:19" x14ac:dyDescent="0.25">
      <c r="O75" s="41"/>
      <c r="R75"/>
      <c r="S75"/>
    </row>
    <row r="76" spans="15:19" x14ac:dyDescent="0.25">
      <c r="O76" s="41"/>
      <c r="R76"/>
      <c r="S76"/>
    </row>
    <row r="77" spans="15:19" x14ac:dyDescent="0.25">
      <c r="O77" s="41"/>
      <c r="R77"/>
      <c r="S77"/>
    </row>
    <row r="78" spans="15:19" x14ac:dyDescent="0.25">
      <c r="O78" s="41"/>
      <c r="R78"/>
      <c r="S78"/>
    </row>
    <row r="79" spans="15:19" x14ac:dyDescent="0.25">
      <c r="O79" s="41"/>
      <c r="R79"/>
      <c r="S79"/>
    </row>
    <row r="80" spans="15:19" x14ac:dyDescent="0.25">
      <c r="O80" s="41"/>
      <c r="R80"/>
      <c r="S80"/>
    </row>
    <row r="81" spans="15:19" x14ac:dyDescent="0.25">
      <c r="O81" s="41"/>
      <c r="R81"/>
      <c r="S81"/>
    </row>
    <row r="82" spans="15:19" x14ac:dyDescent="0.25">
      <c r="O82" s="41"/>
      <c r="R82"/>
      <c r="S82"/>
    </row>
    <row r="83" spans="15:19" x14ac:dyDescent="0.25">
      <c r="O83" s="41"/>
      <c r="R83"/>
      <c r="S83"/>
    </row>
    <row r="84" spans="15:19" x14ac:dyDescent="0.25">
      <c r="O84" s="41"/>
      <c r="R84"/>
      <c r="S84"/>
    </row>
    <row r="85" spans="15:19" x14ac:dyDescent="0.25">
      <c r="O85" s="41"/>
      <c r="R85"/>
      <c r="S85"/>
    </row>
    <row r="86" spans="15:19" x14ac:dyDescent="0.25">
      <c r="O86" s="41"/>
      <c r="R86"/>
      <c r="S86"/>
    </row>
    <row r="87" spans="15:19" x14ac:dyDescent="0.25">
      <c r="O87" s="41"/>
      <c r="R87"/>
      <c r="S87"/>
    </row>
    <row r="88" spans="15:19" x14ac:dyDescent="0.25">
      <c r="O88" s="41"/>
      <c r="R88"/>
      <c r="S88"/>
    </row>
    <row r="89" spans="15:19" x14ac:dyDescent="0.25">
      <c r="O89" s="41"/>
      <c r="R89"/>
      <c r="S89"/>
    </row>
    <row r="90" spans="15:19" x14ac:dyDescent="0.25">
      <c r="O90" s="41"/>
      <c r="R90"/>
      <c r="S90"/>
    </row>
    <row r="91" spans="15:19" x14ac:dyDescent="0.25">
      <c r="O91" s="41"/>
      <c r="R91"/>
      <c r="S91"/>
    </row>
    <row r="92" spans="15:19" x14ac:dyDescent="0.25">
      <c r="O92" s="41"/>
      <c r="R92"/>
      <c r="S92"/>
    </row>
    <row r="93" spans="15:19" x14ac:dyDescent="0.25">
      <c r="O93" s="41"/>
      <c r="R93"/>
      <c r="S93"/>
    </row>
    <row r="94" spans="15:19" x14ac:dyDescent="0.25">
      <c r="O94" s="41"/>
      <c r="R94"/>
      <c r="S94"/>
    </row>
    <row r="95" spans="15:19" x14ac:dyDescent="0.25">
      <c r="O95" s="41"/>
      <c r="R95"/>
      <c r="S95"/>
    </row>
    <row r="96" spans="15:19" x14ac:dyDescent="0.25">
      <c r="O96" s="41"/>
      <c r="R96"/>
      <c r="S96"/>
    </row>
    <row r="97" spans="15:19" x14ac:dyDescent="0.25">
      <c r="O97" s="41"/>
      <c r="R97"/>
      <c r="S97"/>
    </row>
    <row r="98" spans="15:19" x14ac:dyDescent="0.25">
      <c r="O98" s="41"/>
      <c r="R98"/>
      <c r="S98"/>
    </row>
    <row r="99" spans="15:19" x14ac:dyDescent="0.25">
      <c r="O99" s="41"/>
      <c r="R99"/>
      <c r="S99"/>
    </row>
    <row r="100" spans="15:19" x14ac:dyDescent="0.25">
      <c r="O100" s="41"/>
      <c r="R100"/>
      <c r="S100"/>
    </row>
    <row r="101" spans="15:19" x14ac:dyDescent="0.25">
      <c r="O101" s="41"/>
      <c r="R101"/>
      <c r="S101"/>
    </row>
    <row r="102" spans="15:19" x14ac:dyDescent="0.25">
      <c r="O102" s="41"/>
      <c r="R102"/>
      <c r="S102"/>
    </row>
    <row r="103" spans="15:19" x14ac:dyDescent="0.25">
      <c r="O103" s="41"/>
      <c r="R103"/>
      <c r="S103"/>
    </row>
    <row r="104" spans="15:19" x14ac:dyDescent="0.25">
      <c r="O104" s="41"/>
      <c r="R104"/>
      <c r="S104"/>
    </row>
    <row r="105" spans="15:19" x14ac:dyDescent="0.25">
      <c r="O105" s="41"/>
      <c r="R105"/>
      <c r="S105"/>
    </row>
    <row r="106" spans="15:19" x14ac:dyDescent="0.25">
      <c r="O106" s="41"/>
      <c r="R106"/>
      <c r="S106"/>
    </row>
    <row r="107" spans="15:19" x14ac:dyDescent="0.25">
      <c r="O107" s="41"/>
      <c r="R107"/>
      <c r="S107"/>
    </row>
    <row r="108" spans="15:19" x14ac:dyDescent="0.25">
      <c r="O108" s="41"/>
      <c r="R108"/>
      <c r="S108"/>
    </row>
    <row r="109" spans="15:19" x14ac:dyDescent="0.25">
      <c r="O109" s="41"/>
      <c r="R109"/>
      <c r="S109"/>
    </row>
    <row r="110" spans="15:19" x14ac:dyDescent="0.25">
      <c r="O110" s="41"/>
      <c r="R110"/>
      <c r="S110"/>
    </row>
    <row r="111" spans="15:19" x14ac:dyDescent="0.25">
      <c r="O111" s="41"/>
      <c r="R111"/>
      <c r="S111"/>
    </row>
    <row r="112" spans="15:19" x14ac:dyDescent="0.25">
      <c r="O112" s="41"/>
      <c r="R112"/>
      <c r="S112"/>
    </row>
    <row r="113" spans="15:19" x14ac:dyDescent="0.25">
      <c r="O113" s="41"/>
      <c r="R113"/>
      <c r="S113"/>
    </row>
    <row r="114" spans="15:19" x14ac:dyDescent="0.25">
      <c r="O114" s="41"/>
      <c r="R114"/>
      <c r="S114"/>
    </row>
    <row r="115" spans="15:19" x14ac:dyDescent="0.25">
      <c r="O115" s="41"/>
      <c r="R115"/>
      <c r="S115"/>
    </row>
  </sheetData>
  <sheetProtection algorithmName="SHA-512" hashValue="8+3+tytBBZeiOjzvVDUzQVka6p6oXFpmpfo/P8O1rbBA4XnbNrrVsUHZOtJ6H7JqgNkJUYXixg1CmbxzNFGQ0A==" saltValue="Ocfe4ysO3eavGEAoYX5QkA==" spinCount="100000" sheet="1" selectLockedCells="1"/>
  <mergeCells count="3">
    <mergeCell ref="D1:E1"/>
    <mergeCell ref="H1:K1"/>
    <mergeCell ref="N1:O1"/>
  </mergeCells>
  <dataValidations count="4">
    <dataValidation type="list" allowBlank="1" showInputMessage="1" showErrorMessage="1" sqref="B5:B15" xr:uid="{AA43D61E-7ED9-4A90-8C59-06C960812FF9}">
      <formula1>Saison</formula1>
    </dataValidation>
    <dataValidation type="list" allowBlank="1" showInputMessage="1" showErrorMessage="1" sqref="B21:B30" xr:uid="{24B87B67-62AB-46D4-B52D-C25195388280}">
      <formula1>Jahre</formula1>
    </dataValidation>
    <dataValidation type="list" allowBlank="1" showInputMessage="1" showErrorMessage="1" errorTitle="Falsches Format" sqref="E5:E15" xr:uid="{992EE5C6-C80E-4B9C-90C9-FE787244A068}">
      <formula1>Stunden</formula1>
    </dataValidation>
    <dataValidation type="list" allowBlank="1" showInputMessage="1" showErrorMessage="1" sqref="E21:E30" xr:uid="{068A3DF7-4A7F-43B1-99B8-4BD748242AF3}">
      <formula1>Stunden</formula1>
    </dataValidation>
  </dataValidations>
  <printOptions horizontalCentered="1"/>
  <pageMargins left="0.78740157480314965" right="0.78740157480314965" top="1.2204724409448819" bottom="0.78740157480314965" header="0.39370078740157483" footer="0.39370078740157483"/>
  <pageSetup paperSize="9" scale="81" fitToHeight="0" orientation="landscape" r:id="rId1"/>
  <headerFooter scaleWithDoc="0">
    <oddHeader>&amp;L&amp;"-,Fett"&amp;9&amp;K00-049Analyse Volleyballalter&amp;16&amp;K01+000
&amp;"-,Standard"&amp;9&amp;K00-049Schätzung des Trainingsalter&amp;R&amp;G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5"/>
  <sheetViews>
    <sheetView windowProtection="1" workbookViewId="0">
      <selection activeCell="D2" sqref="D2:D16"/>
    </sheetView>
  </sheetViews>
  <sheetFormatPr baseColWidth="10" defaultRowHeight="15" x14ac:dyDescent="0.25"/>
  <sheetData>
    <row r="1" spans="1:4" x14ac:dyDescent="0.25">
      <c r="A1" t="s">
        <v>2</v>
      </c>
      <c r="B1" t="s">
        <v>4</v>
      </c>
      <c r="D1" t="s">
        <v>90</v>
      </c>
    </row>
    <row r="2" spans="1:4" x14ac:dyDescent="0.25">
      <c r="D2" s="94">
        <v>0.5</v>
      </c>
    </row>
    <row r="3" spans="1:4" x14ac:dyDescent="0.25">
      <c r="A3" t="str">
        <f>CONCATENATE(B3-1,"/",B3)</f>
        <v>2014/2015</v>
      </c>
      <c r="B3" s="1">
        <v>2015</v>
      </c>
      <c r="D3">
        <v>0.75</v>
      </c>
    </row>
    <row r="4" spans="1:4" x14ac:dyDescent="0.25">
      <c r="A4" t="str">
        <f>CONCATENATE(B3,"/",B4)</f>
        <v>2015/2016</v>
      </c>
      <c r="B4" s="1">
        <v>2016</v>
      </c>
      <c r="D4" s="94">
        <v>1</v>
      </c>
    </row>
    <row r="5" spans="1:4" x14ac:dyDescent="0.25">
      <c r="A5" t="str">
        <f t="shared" ref="A5:A25" si="0">CONCATENATE(B4,"/",B5)</f>
        <v>2016/2017</v>
      </c>
      <c r="B5" s="1">
        <v>2017</v>
      </c>
      <c r="D5" s="94">
        <v>1.25</v>
      </c>
    </row>
    <row r="6" spans="1:4" x14ac:dyDescent="0.25">
      <c r="A6" t="str">
        <f t="shared" si="0"/>
        <v>2017/2018</v>
      </c>
      <c r="B6" s="1">
        <v>2018</v>
      </c>
      <c r="D6" s="94">
        <v>1.5</v>
      </c>
    </row>
    <row r="7" spans="1:4" x14ac:dyDescent="0.25">
      <c r="A7" t="str">
        <f t="shared" si="0"/>
        <v>2018/2019</v>
      </c>
      <c r="B7" s="1">
        <v>2019</v>
      </c>
      <c r="D7" s="94">
        <v>1.75</v>
      </c>
    </row>
    <row r="8" spans="1:4" x14ac:dyDescent="0.25">
      <c r="A8" t="str">
        <f t="shared" si="0"/>
        <v>2019/2020</v>
      </c>
      <c r="B8" s="1">
        <v>2020</v>
      </c>
      <c r="D8" s="94">
        <v>2</v>
      </c>
    </row>
    <row r="9" spans="1:4" x14ac:dyDescent="0.25">
      <c r="A9" t="str">
        <f t="shared" si="0"/>
        <v>2020/2021</v>
      </c>
      <c r="B9" s="1">
        <v>2021</v>
      </c>
      <c r="D9" s="94">
        <v>2.25</v>
      </c>
    </row>
    <row r="10" spans="1:4" x14ac:dyDescent="0.25">
      <c r="A10" t="str">
        <f t="shared" si="0"/>
        <v>2021/2022</v>
      </c>
      <c r="B10" s="1">
        <v>2022</v>
      </c>
      <c r="D10" s="94">
        <v>2.5</v>
      </c>
    </row>
    <row r="11" spans="1:4" x14ac:dyDescent="0.25">
      <c r="A11" t="str">
        <f t="shared" si="0"/>
        <v>2022/2023</v>
      </c>
      <c r="B11" s="1">
        <v>2023</v>
      </c>
      <c r="D11" s="94">
        <v>2.75</v>
      </c>
    </row>
    <row r="12" spans="1:4" x14ac:dyDescent="0.25">
      <c r="A12" t="str">
        <f t="shared" si="0"/>
        <v>2023/2024</v>
      </c>
      <c r="B12" s="1">
        <v>2024</v>
      </c>
      <c r="D12" s="94">
        <v>3</v>
      </c>
    </row>
    <row r="13" spans="1:4" x14ac:dyDescent="0.25">
      <c r="A13" t="str">
        <f t="shared" si="0"/>
        <v>2024/2025</v>
      </c>
      <c r="B13" s="1">
        <v>2025</v>
      </c>
      <c r="D13" s="94">
        <v>3.25</v>
      </c>
    </row>
    <row r="14" spans="1:4" x14ac:dyDescent="0.25">
      <c r="A14" t="str">
        <f t="shared" si="0"/>
        <v>2025/2026</v>
      </c>
      <c r="B14" s="1">
        <v>2026</v>
      </c>
      <c r="D14" s="94">
        <v>3.5</v>
      </c>
    </row>
    <row r="15" spans="1:4" x14ac:dyDescent="0.25">
      <c r="A15" t="str">
        <f t="shared" si="0"/>
        <v>2026/2027</v>
      </c>
      <c r="B15" s="1">
        <v>2027</v>
      </c>
      <c r="D15" s="94">
        <v>3.75</v>
      </c>
    </row>
    <row r="16" spans="1:4" x14ac:dyDescent="0.25">
      <c r="A16" t="str">
        <f t="shared" si="0"/>
        <v>2027/2028</v>
      </c>
      <c r="B16" s="1">
        <v>2028</v>
      </c>
      <c r="D16" s="94">
        <v>4</v>
      </c>
    </row>
    <row r="17" spans="1:2" x14ac:dyDescent="0.25">
      <c r="A17" t="str">
        <f t="shared" si="0"/>
        <v>2028/2029</v>
      </c>
      <c r="B17" s="1">
        <v>2029</v>
      </c>
    </row>
    <row r="18" spans="1:2" x14ac:dyDescent="0.25">
      <c r="A18" t="str">
        <f t="shared" si="0"/>
        <v>2029/2030</v>
      </c>
      <c r="B18" s="1">
        <v>2030</v>
      </c>
    </row>
    <row r="19" spans="1:2" x14ac:dyDescent="0.25">
      <c r="A19" t="str">
        <f t="shared" si="0"/>
        <v>2030/2031</v>
      </c>
      <c r="B19" s="1">
        <v>2031</v>
      </c>
    </row>
    <row r="20" spans="1:2" x14ac:dyDescent="0.25">
      <c r="A20" t="str">
        <f t="shared" si="0"/>
        <v>2031/2032</v>
      </c>
      <c r="B20" s="1">
        <v>2032</v>
      </c>
    </row>
    <row r="21" spans="1:2" x14ac:dyDescent="0.25">
      <c r="A21" t="str">
        <f t="shared" si="0"/>
        <v>2032/2033</v>
      </c>
      <c r="B21" s="1">
        <v>2033</v>
      </c>
    </row>
    <row r="22" spans="1:2" x14ac:dyDescent="0.25">
      <c r="A22" t="str">
        <f t="shared" si="0"/>
        <v>2033/2034</v>
      </c>
      <c r="B22" s="1">
        <v>2034</v>
      </c>
    </row>
    <row r="23" spans="1:2" x14ac:dyDescent="0.25">
      <c r="A23" t="str">
        <f t="shared" si="0"/>
        <v>2034/2035</v>
      </c>
      <c r="B23" s="1">
        <v>2035</v>
      </c>
    </row>
    <row r="24" spans="1:2" x14ac:dyDescent="0.25">
      <c r="A24" t="str">
        <f t="shared" si="0"/>
        <v>2035/2036</v>
      </c>
      <c r="B24" s="1">
        <v>2036</v>
      </c>
    </row>
    <row r="25" spans="1:2" x14ac:dyDescent="0.25">
      <c r="A25" t="str">
        <f t="shared" si="0"/>
        <v>2036/2037</v>
      </c>
      <c r="B25" s="1">
        <v>2037</v>
      </c>
    </row>
  </sheetData>
  <phoneticPr fontId="1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2487C13ED28E4A95F6D9B6F82D3B04" ma:contentTypeVersion="15" ma:contentTypeDescription="Ein neues Dokument erstellen." ma:contentTypeScope="" ma:versionID="e5c86dcbdca3a269e50cc8c8b29047f5">
  <xsd:schema xmlns:xsd="http://www.w3.org/2001/XMLSchema" xmlns:xs="http://www.w3.org/2001/XMLSchema" xmlns:p="http://schemas.microsoft.com/office/2006/metadata/properties" xmlns:ns2="13a6cfc9-d15c-46e6-a16e-b1991d74a46c" xmlns:ns3="27cade72-3260-4e66-8af7-8048c05345b7" targetNamespace="http://schemas.microsoft.com/office/2006/metadata/properties" ma:root="true" ma:fieldsID="f9dd58eea2c15513c981bc140c6fef90" ns2:_="" ns3:_="">
    <xsd:import namespace="13a6cfc9-d15c-46e6-a16e-b1991d74a46c"/>
    <xsd:import namespace="27cade72-3260-4e66-8af7-8048c05345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6cfc9-d15c-46e6-a16e-b1991d74a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8f7e8086-cbcb-41d5-af7c-8af2a7739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ade72-3260-4e66-8af7-8048c05345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3d2f82f-7064-44a1-99af-f8b6f73cb4c7}" ma:internalName="TaxCatchAll" ma:showField="CatchAllData" ma:web="27cade72-3260-4e66-8af7-8048c05345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cade72-3260-4e66-8af7-8048c05345b7" xsi:nil="true"/>
    <lcf76f155ced4ddcb4097134ff3c332f xmlns="13a6cfc9-d15c-46e6-a16e-b1991d74a46c">
      <Terms xmlns="http://schemas.microsoft.com/office/infopath/2007/PartnerControls"/>
    </lcf76f155ced4ddcb4097134ff3c332f>
    <MediaLengthInSeconds xmlns="13a6cfc9-d15c-46e6-a16e-b1991d74a46c" xsi:nil="true"/>
  </documentManagement>
</p:properties>
</file>

<file path=customXml/itemProps1.xml><?xml version="1.0" encoding="utf-8"?>
<ds:datastoreItem xmlns:ds="http://schemas.openxmlformats.org/officeDocument/2006/customXml" ds:itemID="{E5BCB70A-2258-4B86-B883-002BB983E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6cfc9-d15c-46e6-a16e-b1991d74a46c"/>
    <ds:schemaRef ds:uri="27cade72-3260-4e66-8af7-8048c0534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6D6C8-D633-4789-A777-8C62E804CC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3343B-EB6A-406C-83AF-E8DAA79CB43A}">
  <ds:schemaRefs>
    <ds:schemaRef ds:uri="http://schemas.microsoft.com/office/2006/metadata/properties"/>
    <ds:schemaRef ds:uri="http://schemas.microsoft.com/office/infopath/2007/PartnerControls"/>
    <ds:schemaRef ds:uri="27cade72-3260-4e66-8af7-8048c05345b7"/>
    <ds:schemaRef ds:uri="13a6cfc9-d15c-46e6-a16e-b1991d74a4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9</vt:i4>
      </vt:variant>
    </vt:vector>
  </HeadingPairs>
  <TitlesOfParts>
    <vt:vector size="13" baseType="lpstr">
      <vt:lpstr>FR</vt:lpstr>
      <vt:lpstr>DE</vt:lpstr>
      <vt:lpstr>IT</vt:lpstr>
      <vt:lpstr>Parameter</vt:lpstr>
      <vt:lpstr>Jahre</vt:lpstr>
      <vt:lpstr>Saison</vt:lpstr>
      <vt:lpstr>FR!SpT</vt:lpstr>
      <vt:lpstr>IT!SpT</vt:lpstr>
      <vt:lpstr>SpT</vt:lpstr>
      <vt:lpstr>Stunden</vt:lpstr>
      <vt:lpstr>DE!Zone_d_impression</vt:lpstr>
      <vt:lpstr>FR!Zone_d_impression</vt:lpstr>
      <vt:lpstr>IT!Zone_d_impression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2025-06-30T10:16:37Z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0x010100F02487C13ED28E4A95F6D9B6F82D3B04</vt:lpwstr>
  </property>
  <property fmtid="{D5CDD505-2E9C-101B-9397-08002B2CF9AE}" pid="3" name="Order">
    <vt:r8>993900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